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20" yWindow="7110" windowWidth="28680" windowHeight="5655"/>
  </bookViews>
  <sheets>
    <sheet name="Функциональная классификация" sheetId="1" r:id="rId1"/>
  </sheets>
  <definedNames>
    <definedName name="_xlnm._FilterDatabase" localSheetId="0" hidden="1">'Функциональная классификация'!$A$5:$H$77</definedName>
    <definedName name="_xlnm.Print_Titles" localSheetId="0">'Функциональная классификация'!$4:$4</definedName>
    <definedName name="_xlnm.Print_Area" localSheetId="0">'Функциональная классификация'!$A$1:$G$77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D68" i="1" l="1"/>
  <c r="E68" i="1"/>
  <c r="F68" i="1"/>
  <c r="G68" i="1"/>
  <c r="C68" i="1"/>
  <c r="C64" i="1"/>
  <c r="D72" i="1" l="1"/>
  <c r="E72" i="1"/>
  <c r="F72" i="1"/>
  <c r="G72" i="1"/>
  <c r="C72" i="1"/>
  <c r="D70" i="1"/>
  <c r="E70" i="1"/>
  <c r="F70" i="1"/>
  <c r="G70" i="1"/>
  <c r="C70" i="1"/>
  <c r="D64" i="1"/>
  <c r="E64" i="1"/>
  <c r="F64" i="1"/>
  <c r="G64" i="1"/>
  <c r="D58" i="1"/>
  <c r="E58" i="1"/>
  <c r="F58" i="1"/>
  <c r="G58" i="1"/>
  <c r="C58" i="1"/>
  <c r="D51" i="1"/>
  <c r="E51" i="1"/>
  <c r="F51" i="1"/>
  <c r="G51" i="1"/>
  <c r="C51" i="1"/>
  <c r="D47" i="1"/>
  <c r="E47" i="1"/>
  <c r="F47" i="1"/>
  <c r="G47" i="1"/>
  <c r="C47" i="1"/>
  <c r="D39" i="1"/>
  <c r="E39" i="1"/>
  <c r="F39" i="1"/>
  <c r="G39" i="1"/>
  <c r="C39" i="1"/>
  <c r="D35" i="1"/>
  <c r="E35" i="1"/>
  <c r="F35" i="1"/>
  <c r="G35" i="1"/>
  <c r="C35" i="1"/>
  <c r="D30" i="1"/>
  <c r="E30" i="1"/>
  <c r="F30" i="1"/>
  <c r="G30" i="1"/>
  <c r="C30" i="1"/>
  <c r="D21" i="1"/>
  <c r="E21" i="1"/>
  <c r="F21" i="1"/>
  <c r="G21" i="1"/>
  <c r="C21" i="1"/>
  <c r="D17" i="1"/>
  <c r="E17" i="1"/>
  <c r="F17" i="1"/>
  <c r="G17" i="1"/>
  <c r="C17" i="1"/>
  <c r="D15" i="1"/>
  <c r="C15" i="1"/>
  <c r="D6" i="1"/>
  <c r="E6" i="1"/>
  <c r="F6" i="1"/>
  <c r="G6" i="1"/>
  <c r="C6" i="1"/>
  <c r="F77" i="1" l="1"/>
  <c r="G77" i="1"/>
  <c r="E77" i="1"/>
  <c r="C77" i="1"/>
  <c r="D77" i="1"/>
</calcChain>
</file>

<file path=xl/sharedStrings.xml><?xml version="1.0" encoding="utf-8"?>
<sst xmlns="http://schemas.openxmlformats.org/spreadsheetml/2006/main" count="152" uniqueCount="134">
  <si>
    <t>Наименование расходов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</si>
  <si>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</si>
  <si>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</si>
  <si>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</si>
  <si>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</si>
  <si>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</si>
  <si>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</si>
  <si>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</si>
  <si>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</si>
  <si>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</si>
  <si>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</si>
  <si>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</si>
  <si>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</si>
  <si>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Миграционная политика</t>
  </si>
  <si>
    <t>НАЦИОНАЛЬНАЯ ЭКОНОМИКА</t>
  </si>
  <si>
    <t>Общеэкономические вопросы</t>
  </si>
  <si>
    <t>Сельское хозяйство и рыболовство</t>
  </si>
  <si>
    <t>Водное хозяйство</t>
  </si>
  <si>
    <t>Лесное хозяйство</t>
  </si>
  <si>
    <t>Транспорт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</si>
  <si>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</si>
  <si>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</si>
  <si>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</si>
  <si>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</si>
  <si>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</si>
  <si>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</si>
  <si>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</si>
  <si>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</si>
  <si>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</si>
  <si>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Охрана объектов растительного и животного мира и среды их обитания</t>
  </si>
  <si>
    <t>Прикладные научные исследования в области охраны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</si>
  <si>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</si>
  <si>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</si>
  <si>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</si>
  <si>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</si>
  <si>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</si>
  <si>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</si>
  <si>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</si>
  <si>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</si>
  <si>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</si>
  <si>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</si>
  <si>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</si>
  <si>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Кинематография</t>
  </si>
  <si>
    <t>Другие вопросы в области культуры, кинематографии</t>
  </si>
  <si>
    <t>ЗДРАВООХРАНЕНИЕ</t>
  </si>
  <si>
    <t>Стационарная медицинская помощь</t>
  </si>
  <si>
    <t>Амбулаторная помощь</t>
  </si>
  <si>
    <t>Скорая медицинская помощь</t>
  </si>
  <si>
    <t>Санаторно-оздоровительная помощь</t>
  </si>
  <si>
    <t>Заготовка, переработка, хранение и обеспечение безопасности донорской крови и ее компонентов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</si>
  <si>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</si>
  <si>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</si>
  <si>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</si>
  <si>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</si>
  <si>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</si>
  <si>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</si>
  <si>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</si>
  <si>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</si>
  <si>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</si>
  <si>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</si>
  <si>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Другие вопросы в области физической культуры и спорта</t>
  </si>
  <si>
    <t>СРЕДСТВА МАССОВОЙ ИНФОРМАЦИИ</t>
  </si>
  <si>
    <t>Периодическая печать и издательства</t>
  </si>
  <si>
    <t>ОБСЛУЖИВАНИЕ ГОСУДАРТСВЕННОГО И МУНИЦИПАЛЬНОГО ДОЛГА</t>
  </si>
  <si>
    <t>Обслуживание государственного внутреннего и муниципального долга</t>
  </si>
  <si>
    <t>МЕЖБЮДЖЕТНЫЕ ТРАСФЕРТЫ ОБЩЕГО ХАРАКТЕРА БЮДЖЕТАМ БЮДЖЕТНОЙ СИСТЕМЫ РОССИЙСКОЙ ФЕДЕРАЦИИ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</si>
  <si>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</si>
  <si>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</si>
  <si>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Прочие межбюджетные трансферты общего характера</t>
  </si>
  <si>
    <t>ВСЕГО РАСХОДОВ</t>
  </si>
  <si>
    <t xml:space="preserve"> млн. рублей</t>
  </si>
  <si>
    <t>Условно утверждаемые расходы</t>
  </si>
  <si>
    <t>Раздел, подраздел</t>
  </si>
  <si>
    <t>0100</t>
  </si>
  <si>
    <t>0102</t>
  </si>
  <si>
    <t>0103</t>
  </si>
  <si>
    <t>0104</t>
  </si>
  <si>
    <t>0105</t>
  </si>
  <si>
    <t>0106</t>
  </si>
  <si>
    <t>0107</t>
  </si>
  <si>
    <t>0111</t>
  </si>
  <si>
    <t>0113</t>
  </si>
  <si>
    <t>0200</t>
  </si>
  <si>
    <t>0203</t>
  </si>
  <si>
    <t>0300</t>
  </si>
  <si>
    <t>0309</t>
  </si>
  <si>
    <t>0310</t>
  </si>
  <si>
    <t>0311</t>
  </si>
  <si>
    <t>0400</t>
  </si>
  <si>
    <t>0401</t>
  </si>
  <si>
    <t>0405</t>
  </si>
  <si>
    <t>0406</t>
  </si>
  <si>
    <t>0407</t>
  </si>
  <si>
    <t>0408</t>
  </si>
  <si>
    <t>0409</t>
  </si>
  <si>
    <t>0410</t>
  </si>
  <si>
    <t>0412</t>
  </si>
  <si>
    <t>0500</t>
  </si>
  <si>
    <t>0501</t>
  </si>
  <si>
    <t>0502</t>
  </si>
  <si>
    <t>0503</t>
  </si>
  <si>
    <t>0505</t>
  </si>
  <si>
    <t>0600</t>
  </si>
  <si>
    <t>0603</t>
  </si>
  <si>
    <t>0604</t>
  </si>
  <si>
    <t>0605</t>
  </si>
  <si>
    <t>0700</t>
  </si>
  <si>
    <t>0701</t>
  </si>
  <si>
    <t>0702</t>
  </si>
  <si>
    <t>0703</t>
  </si>
  <si>
    <t>0704</t>
  </si>
  <si>
    <t>0705</t>
  </si>
  <si>
    <t>0707</t>
  </si>
  <si>
    <t>0709</t>
  </si>
  <si>
    <t>0800</t>
  </si>
  <si>
    <t>0801</t>
  </si>
  <si>
    <t>0802</t>
  </si>
  <si>
    <t>0804</t>
  </si>
  <si>
    <t>0900</t>
  </si>
  <si>
    <t>0901</t>
  </si>
  <si>
    <t>0902</t>
  </si>
  <si>
    <t>0904</t>
  </si>
  <si>
    <t>0905</t>
  </si>
  <si>
    <t>0906</t>
  </si>
  <si>
    <t>0909</t>
  </si>
  <si>
    <t>Х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</si>
  <si>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</si>
  <si>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</si>
  <si>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Аналитические данные о расходах бюджета Забайкальского края 
по разделам и подразделам классификации расходов на 2024 год и плановый период 2025 и 2026 годов 
(в сравнении с ожидаемым исполнением за 2023 год и отчетом за 2022 год)</t>
  </si>
  <si>
    <t>Фактическое исполнение 2022 года</t>
  </si>
  <si>
    <t>Оценка
2023 года</t>
  </si>
  <si>
    <t>План 
на 2024 год</t>
  </si>
  <si>
    <t xml:space="preserve">План 
на 2025 год </t>
  </si>
  <si>
    <t>План 
на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</si>
</sst>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rgb="FF000000"/>
      <name val="Arial Cyr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7" fillId="0" borderId="3">
      <alignment horizontal="right" vertical="top" shrinkToFit="1"/>
    </xf>
    <xf numFmtId="4" fontId="9" fillId="0" borderId="3">
      <alignment horizontal="right" vertical="top" shrinkToFit="1"/>
    </xf>
  </cellStyleXfs>
  <cellXfs count="30">
    <xf numFmtId="0" fontId="0" fillId="0" borderId="0" xfId="0"/>
    <xf numFmtId="0" fontId="0" fillId="0" borderId="0" xfId="0" applyFill="1"/>
    <xf numFmtId="0" fontId="2" fillId="0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quotePrefix="1" applyFont="1" applyFill="1" applyBorder="1" applyAlignment="1">
      <alignment horizontal="center" vertical="center"/>
    </xf>
    <xf numFmtId="0" fontId="4" fillId="0" borderId="1" xfId="0" quotePrefix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0" fillId="0" borderId="0" xfId="0" applyFill="1" applyAlignment="1">
      <alignment horizontal="right" readingOrder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0" xfId="0" applyFont="1" applyFill="1"/>
    <xf numFmtId="164" fontId="0" fillId="0" borderId="0" xfId="0" applyNumberFormat="1" applyFill="1"/>
    <xf numFmtId="0" fontId="8" fillId="0" borderId="0" xfId="0" applyFont="1" applyFill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ont="1" applyFill="1"/>
    <xf numFmtId="164" fontId="5" fillId="0" borderId="0" xfId="0" applyNumberFormat="1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164" fontId="10" fillId="0" borderId="1" xfId="0" applyNumberFormat="1" applyFont="1" applyFill="1" applyBorder="1" applyAlignment="1">
      <alignment horizontal="center" wrapText="1"/>
    </xf>
    <xf numFmtId="164" fontId="3" fillId="0" borderId="1" xfId="0" applyNumberFormat="1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wrapText="1"/>
    </xf>
    <xf numFmtId="164" fontId="12" fillId="0" borderId="1" xfId="0" applyNumberFormat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right"/>
    </xf>
    <xf numFmtId="0" fontId="6" fillId="0" borderId="0" xfId="0" applyFont="1" applyFill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</cellXfs>
  <cellStyles count="3">
    <cellStyle name="st31" xfId="1"/>
    <cellStyle name="xl39" xfId="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9"/>
  <sheetViews>
    <sheetView tabSelected="1" view="pageBreakPreview" zoomScale="70" zoomScaleNormal="100" zoomScaleSheetLayoutView="70" workbookViewId="0">
      <selection activeCell="G80" sqref="G80"/>
    </sheetView>
  </sheetViews>
  <sheetFormatPr defaultColWidth="8.85546875" defaultRowHeight="15" x14ac:dyDescent="0.25"/>
  <cols>
    <col min="1" max="1" width="12.42578125" style="1" customWidth="1"/>
    <col min="2" max="2" width="63.140625" style="1" customWidth="1"/>
    <col min="3" max="3" width="16.5703125" style="1" customWidth="1"/>
    <col min="4" max="4" width="15" style="1" customWidth="1"/>
    <col min="5" max="7" width="15.7109375" style="1" customWidth="1"/>
    <col min="8" max="16384" width="8.85546875" style="1"/>
  </cols>
  <sheetData>
    <row r="1" spans="1:8" ht="58.9" customHeight="1" x14ac:dyDescent="0.25">
      <c r="A1" s="27" t="s">
        <v>128</v>
      </c>
      <c r="B1" s="27"/>
      <c r="C1" s="27"/>
      <c r="D1" s="27"/>
      <c r="E1" s="27"/>
      <c r="F1" s="27"/>
      <c r="G1" s="27"/>
    </row>
    <row r="2" spans="1:8" ht="13.5" customHeight="1" x14ac:dyDescent="0.25"/>
    <row r="3" spans="1:8" ht="15.75" x14ac:dyDescent="0.25">
      <c r="A3" s="2"/>
      <c r="B3" s="2"/>
      <c r="C3" s="2"/>
      <c r="D3" s="2"/>
      <c r="E3" s="2"/>
      <c r="F3" s="26" t="s">
        <v>70</v>
      </c>
      <c r="G3" s="26"/>
    </row>
    <row r="4" spans="1:8" ht="46.15" customHeight="1" x14ac:dyDescent="0.25">
      <c r="A4" s="3" t="s">
        <v>72</v>
      </c>
      <c r="B4" s="20" t="s">
        <v>0</v>
      </c>
      <c r="C4" s="16" t="s">
        <v>129</v>
      </c>
      <c r="D4" s="23" t="s">
        <v>130</v>
      </c>
      <c r="E4" s="23" t="s">
        <v>131</v>
      </c>
      <c r="F4" s="23" t="s">
        <v>132</v>
      </c>
      <c r="G4" s="23" t="s">
        <v>133</v>
      </c>
    </row>
    <row r="5" spans="1:8" s="14" customFormat="1" ht="15" customHeight="1" x14ac:dyDescent="0.25">
      <c r="A5" s="13">
        <v>1</v>
      </c>
      <c r="B5" s="21">
        <v>2</v>
      </c>
      <c r="C5" s="17">
        <v>3</v>
      </c>
      <c r="D5" s="17">
        <v>4</v>
      </c>
      <c r="E5" s="17">
        <v>5</v>
      </c>
      <c r="F5" s="17">
        <v>6</v>
      </c>
      <c r="G5" s="17">
        <v>7</v>
      </c>
    </row>
    <row r="6" spans="1:8" ht="15.75" x14ac:dyDescent="0.25">
      <c r="A6" s="4" t="s">
        <v>73</v>
      </c>
      <c r="B6" s="22" t="s">
        <v>1</v>
      </c>
      <c r="C6" s="18">
        <f>SUM(C7:C14)</f>
        <v>4448</v>
      </c>
      <c r="D6" s="24">
        <f t="shared" ref="D6:G6" si="0">SUM(D7:D14)</f>
        <v>7607.8</v>
      </c>
      <c r="E6" s="24">
        <f t="shared" si="0"/>
        <v>12238.4</v>
      </c>
      <c r="F6" s="24">
        <f t="shared" si="0"/>
        <v>9838.1</v>
      </c>
      <c r="G6" s="24">
        <f t="shared" si="0"/>
        <v>8416.4</v>
      </c>
    </row>
    <row r="7" spans="1:8" ht="31.5" x14ac:dyDescent="0.25">
      <c r="A7" s="5" t="s">
        <v>74</v>
      </c>
      <c r="B7" s="6" t="s">
        <v>2</v>
      </c>
      <c r="C7" s="19">
        <v>6.7</v>
      </c>
      <c r="D7" s="25">
        <v>6.8</v>
      </c>
      <c r="E7" s="25">
        <v>4.2</v>
      </c>
      <c r="F7" s="25">
        <v>3.9</v>
      </c>
      <c r="G7" s="25">
        <v>3.8</v>
      </c>
    </row>
    <row r="8" spans="1:8" ht="47.25" x14ac:dyDescent="0.25">
      <c r="A8" s="5" t="s">
        <v>75</v>
      </c>
      <c r="B8" s="6" t="s">
        <v>3</v>
      </c>
      <c r="C8" s="19">
        <v>149.4</v>
      </c>
      <c r="D8" s="25">
        <v>166.5</v>
      </c>
      <c r="E8" s="25">
        <v>197.5</v>
      </c>
      <c r="F8" s="25">
        <v>188.4</v>
      </c>
      <c r="G8" s="25">
        <v>185.1</v>
      </c>
      <c r="H8" s="7"/>
    </row>
    <row r="9" spans="1:8" ht="47.25" x14ac:dyDescent="0.25">
      <c r="A9" s="5" t="s">
        <v>76</v>
      </c>
      <c r="B9" s="6" t="s">
        <v>4</v>
      </c>
      <c r="C9" s="19">
        <v>111</v>
      </c>
      <c r="D9" s="25">
        <v>86.4</v>
      </c>
      <c r="E9" s="25">
        <v>85.9</v>
      </c>
      <c r="F9" s="25">
        <v>82.6</v>
      </c>
      <c r="G9" s="25">
        <v>81.099999999999994</v>
      </c>
    </row>
    <row r="10" spans="1:8" ht="15.75" x14ac:dyDescent="0.25">
      <c r="A10" s="5" t="s">
        <v>77</v>
      </c>
      <c r="B10" s="6" t="s">
        <v>5</v>
      </c>
      <c r="C10" s="19">
        <v>3.7</v>
      </c>
      <c r="D10" s="25">
        <v>0.2</v>
      </c>
      <c r="E10" s="25">
        <v>0.7</v>
      </c>
      <c r="F10" s="25">
        <v>0.7</v>
      </c>
      <c r="G10" s="25">
        <v>5.0999999999999996</v>
      </c>
    </row>
    <row r="11" spans="1:8" ht="47.25" x14ac:dyDescent="0.25">
      <c r="A11" s="5" t="s">
        <v>78</v>
      </c>
      <c r="B11" s="6" t="s">
        <v>6</v>
      </c>
      <c r="C11" s="19">
        <v>197.4</v>
      </c>
      <c r="D11" s="25">
        <v>187.3</v>
      </c>
      <c r="E11" s="25">
        <v>216.2</v>
      </c>
      <c r="F11" s="25">
        <v>206.3</v>
      </c>
      <c r="G11" s="25">
        <v>202.8</v>
      </c>
    </row>
    <row r="12" spans="1:8" ht="15.75" x14ac:dyDescent="0.25">
      <c r="A12" s="5" t="s">
        <v>79</v>
      </c>
      <c r="B12" s="6" t="s">
        <v>7</v>
      </c>
      <c r="C12" s="19">
        <v>60</v>
      </c>
      <c r="D12" s="25">
        <v>198.5</v>
      </c>
      <c r="E12" s="25">
        <v>164.6</v>
      </c>
      <c r="F12" s="25">
        <v>51</v>
      </c>
      <c r="G12" s="25">
        <v>48.7</v>
      </c>
    </row>
    <row r="13" spans="1:8" ht="15.75" x14ac:dyDescent="0.25">
      <c r="A13" s="5" t="s">
        <v>80</v>
      </c>
      <c r="B13" s="6" t="s">
        <v>8</v>
      </c>
      <c r="C13" s="19" t="s">
        <v>125</v>
      </c>
      <c r="D13" s="25">
        <v>264.89999999999998</v>
      </c>
      <c r="E13" s="25">
        <v>100</v>
      </c>
      <c r="F13" s="25">
        <v>100</v>
      </c>
      <c r="G13" s="25">
        <v>100</v>
      </c>
    </row>
    <row r="14" spans="1:8" ht="15.75" x14ac:dyDescent="0.25">
      <c r="A14" s="5" t="s">
        <v>81</v>
      </c>
      <c r="B14" s="6" t="s">
        <v>9</v>
      </c>
      <c r="C14" s="19">
        <v>3919.8</v>
      </c>
      <c r="D14" s="25">
        <v>6697.2</v>
      </c>
      <c r="E14" s="25">
        <v>11469.3</v>
      </c>
      <c r="F14" s="25">
        <v>9205.2000000000007</v>
      </c>
      <c r="G14" s="25">
        <v>7789.8</v>
      </c>
    </row>
    <row r="15" spans="1:8" ht="15.75" x14ac:dyDescent="0.25">
      <c r="A15" s="4" t="s">
        <v>82</v>
      </c>
      <c r="B15" s="22" t="s">
        <v>10</v>
      </c>
      <c r="C15" s="18">
        <f>SUM(C16)</f>
        <v>68</v>
      </c>
      <c r="D15" s="24">
        <f t="shared" ref="D15" si="1">SUM(D16)</f>
        <v>77.3</v>
      </c>
      <c r="E15" s="24" t="s">
        <v>125</v>
      </c>
      <c r="F15" s="24" t="s">
        <v>125</v>
      </c>
      <c r="G15" s="24" t="s">
        <v>125</v>
      </c>
    </row>
    <row r="16" spans="1:8" ht="15.75" x14ac:dyDescent="0.25">
      <c r="A16" s="5" t="s">
        <v>83</v>
      </c>
      <c r="B16" s="6" t="s">
        <v>11</v>
      </c>
      <c r="C16" s="19">
        <v>68</v>
      </c>
      <c r="D16" s="25">
        <v>77.3</v>
      </c>
      <c r="E16" s="25" t="s">
        <v>125</v>
      </c>
      <c r="F16" s="25" t="s">
        <v>125</v>
      </c>
      <c r="G16" s="25" t="s">
        <v>125</v>
      </c>
    </row>
    <row r="17" spans="1:7" ht="31.5" x14ac:dyDescent="0.25">
      <c r="A17" s="4" t="s">
        <v>84</v>
      </c>
      <c r="B17" s="22" t="s">
        <v>12</v>
      </c>
      <c r="C17" s="18">
        <f>SUM(C18:C20)</f>
        <v>1524.3000000000002</v>
      </c>
      <c r="D17" s="24">
        <f t="shared" ref="D17:G17" si="2">SUM(D18:D20)</f>
        <v>1849.5</v>
      </c>
      <c r="E17" s="24">
        <f t="shared" si="2"/>
        <v>1935.5</v>
      </c>
      <c r="F17" s="24">
        <f t="shared" si="2"/>
        <v>1849.2</v>
      </c>
      <c r="G17" s="24">
        <f t="shared" si="2"/>
        <v>1767.1</v>
      </c>
    </row>
    <row r="18" spans="1:7" ht="15.75" x14ac:dyDescent="0.25">
      <c r="A18" s="5" t="s">
        <v>85</v>
      </c>
      <c r="B18" s="6" t="s">
        <v>126</v>
      </c>
      <c r="C18" s="19">
        <v>37.4</v>
      </c>
      <c r="D18" s="25">
        <v>44</v>
      </c>
      <c r="E18" s="25">
        <v>53</v>
      </c>
      <c r="F18" s="25">
        <v>50.3</v>
      </c>
      <c r="G18" s="25">
        <v>50.3</v>
      </c>
    </row>
    <row r="19" spans="1:7" ht="47.25" x14ac:dyDescent="0.25">
      <c r="A19" s="5" t="s">
        <v>86</v>
      </c>
      <c r="B19" s="6" t="s">
        <v>127</v>
      </c>
      <c r="C19" s="19">
        <v>1486.7</v>
      </c>
      <c r="D19" s="25">
        <v>1805</v>
      </c>
      <c r="E19" s="25">
        <v>1882.1</v>
      </c>
      <c r="F19" s="25">
        <v>1798.4</v>
      </c>
      <c r="G19" s="25">
        <v>1716.8</v>
      </c>
    </row>
    <row r="20" spans="1:7" ht="15.75" x14ac:dyDescent="0.25">
      <c r="A20" s="5" t="s">
        <v>87</v>
      </c>
      <c r="B20" s="6" t="s">
        <v>13</v>
      </c>
      <c r="C20" s="19">
        <v>0.2</v>
      </c>
      <c r="D20" s="25">
        <v>0.5</v>
      </c>
      <c r="E20" s="25">
        <v>0.4</v>
      </c>
      <c r="F20" s="25">
        <v>0.5</v>
      </c>
      <c r="G20" s="25" t="s">
        <v>125</v>
      </c>
    </row>
    <row r="21" spans="1:7" ht="15.75" x14ac:dyDescent="0.25">
      <c r="A21" s="4" t="s">
        <v>88</v>
      </c>
      <c r="B21" s="22" t="s">
        <v>14</v>
      </c>
      <c r="C21" s="18">
        <f>SUM(C22:C29)</f>
        <v>20327.900000000001</v>
      </c>
      <c r="D21" s="24">
        <f t="shared" ref="D21:G21" si="3">SUM(D22:D29)</f>
        <v>25258.799999999999</v>
      </c>
      <c r="E21" s="24">
        <f t="shared" si="3"/>
        <v>15244.5</v>
      </c>
      <c r="F21" s="24">
        <f t="shared" si="3"/>
        <v>16315.2</v>
      </c>
      <c r="G21" s="24">
        <f t="shared" si="3"/>
        <v>17413.600000000002</v>
      </c>
    </row>
    <row r="22" spans="1:7" ht="15.75" x14ac:dyDescent="0.25">
      <c r="A22" s="5" t="s">
        <v>89</v>
      </c>
      <c r="B22" s="6" t="s">
        <v>15</v>
      </c>
      <c r="C22" s="19">
        <v>259.60000000000002</v>
      </c>
      <c r="D22" s="25">
        <v>276.60000000000002</v>
      </c>
      <c r="E22" s="25">
        <v>281</v>
      </c>
      <c r="F22" s="25">
        <v>247</v>
      </c>
      <c r="G22" s="25">
        <v>239.3</v>
      </c>
    </row>
    <row r="23" spans="1:7" ht="15.75" x14ac:dyDescent="0.25">
      <c r="A23" s="5" t="s">
        <v>90</v>
      </c>
      <c r="B23" s="6" t="s">
        <v>16</v>
      </c>
      <c r="C23" s="19">
        <v>1902.5</v>
      </c>
      <c r="D23" s="25">
        <v>2385.1</v>
      </c>
      <c r="E23" s="25">
        <v>2291.3000000000002</v>
      </c>
      <c r="F23" s="25">
        <v>2059.3000000000002</v>
      </c>
      <c r="G23" s="25">
        <v>2065.3000000000002</v>
      </c>
    </row>
    <row r="24" spans="1:7" ht="15.75" x14ac:dyDescent="0.25">
      <c r="A24" s="5" t="s">
        <v>91</v>
      </c>
      <c r="B24" s="6" t="s">
        <v>17</v>
      </c>
      <c r="C24" s="19">
        <v>926.4</v>
      </c>
      <c r="D24" s="25">
        <v>775.5</v>
      </c>
      <c r="E24" s="25">
        <v>909.2</v>
      </c>
      <c r="F24" s="25">
        <v>1341.3</v>
      </c>
      <c r="G24" s="25">
        <v>1925.3</v>
      </c>
    </row>
    <row r="25" spans="1:7" ht="15.75" x14ac:dyDescent="0.25">
      <c r="A25" s="5" t="s">
        <v>92</v>
      </c>
      <c r="B25" s="6" t="s">
        <v>18</v>
      </c>
      <c r="C25" s="19">
        <v>2394</v>
      </c>
      <c r="D25" s="25">
        <v>2427.1</v>
      </c>
      <c r="E25" s="25">
        <v>1570.6</v>
      </c>
      <c r="F25" s="25">
        <v>1544</v>
      </c>
      <c r="G25" s="25">
        <v>1536</v>
      </c>
    </row>
    <row r="26" spans="1:7" ht="15.75" x14ac:dyDescent="0.25">
      <c r="A26" s="5" t="s">
        <v>93</v>
      </c>
      <c r="B26" s="6" t="s">
        <v>19</v>
      </c>
      <c r="C26" s="19">
        <v>1418.2</v>
      </c>
      <c r="D26" s="25">
        <v>1528</v>
      </c>
      <c r="E26" s="25">
        <v>511.5</v>
      </c>
      <c r="F26" s="25">
        <v>497.5</v>
      </c>
      <c r="G26" s="25">
        <v>485.8</v>
      </c>
    </row>
    <row r="27" spans="1:7" ht="15.75" x14ac:dyDescent="0.25">
      <c r="A27" s="5" t="s">
        <v>94</v>
      </c>
      <c r="B27" s="6" t="s">
        <v>20</v>
      </c>
      <c r="C27" s="19">
        <v>11099.5</v>
      </c>
      <c r="D27" s="25">
        <v>14770</v>
      </c>
      <c r="E27" s="25">
        <v>7695</v>
      </c>
      <c r="F27" s="25">
        <v>9615.9</v>
      </c>
      <c r="G27" s="25">
        <v>10149.6</v>
      </c>
    </row>
    <row r="28" spans="1:7" ht="15.75" x14ac:dyDescent="0.25">
      <c r="A28" s="5" t="s">
        <v>95</v>
      </c>
      <c r="B28" s="6" t="s">
        <v>21</v>
      </c>
      <c r="C28" s="19">
        <v>80.900000000000006</v>
      </c>
      <c r="D28" s="25">
        <v>149.19999999999999</v>
      </c>
      <c r="E28" s="25">
        <v>185.3</v>
      </c>
      <c r="F28" s="25">
        <v>90</v>
      </c>
      <c r="G28" s="25">
        <v>87.5</v>
      </c>
    </row>
    <row r="29" spans="1:7" ht="15.75" x14ac:dyDescent="0.25">
      <c r="A29" s="5" t="s">
        <v>96</v>
      </c>
      <c r="B29" s="6" t="s">
        <v>22</v>
      </c>
      <c r="C29" s="19">
        <v>2246.8000000000002</v>
      </c>
      <c r="D29" s="25">
        <v>2947.3</v>
      </c>
      <c r="E29" s="25">
        <v>1800.6</v>
      </c>
      <c r="F29" s="25">
        <v>920.2</v>
      </c>
      <c r="G29" s="25">
        <v>924.8</v>
      </c>
    </row>
    <row r="30" spans="1:7" ht="15.75" x14ac:dyDescent="0.25">
      <c r="A30" s="4" t="s">
        <v>97</v>
      </c>
      <c r="B30" s="22" t="s">
        <v>23</v>
      </c>
      <c r="C30" s="18">
        <f>SUM(C31:C34)</f>
        <v>8090.7999999999993</v>
      </c>
      <c r="D30" s="24">
        <f>SUM(D31:D34)</f>
        <v>12862.8</v>
      </c>
      <c r="E30" s="24">
        <f>SUM(E32:E34)</f>
        <v>6299</v>
      </c>
      <c r="F30" s="24">
        <f>SUM(F32:F34)</f>
        <v>2539.2000000000003</v>
      </c>
      <c r="G30" s="24">
        <f>SUM(G32:G34)</f>
        <v>2554.1999999999998</v>
      </c>
    </row>
    <row r="31" spans="1:7" ht="15.75" x14ac:dyDescent="0.25">
      <c r="A31" s="5" t="s">
        <v>98</v>
      </c>
      <c r="B31" s="6" t="s">
        <v>24</v>
      </c>
      <c r="C31" s="19">
        <v>454.2</v>
      </c>
      <c r="D31" s="25">
        <v>929.2</v>
      </c>
      <c r="E31" s="25" t="s">
        <v>125</v>
      </c>
      <c r="F31" s="25" t="s">
        <v>125</v>
      </c>
      <c r="G31" s="25" t="s">
        <v>125</v>
      </c>
    </row>
    <row r="32" spans="1:7" ht="15.75" x14ac:dyDescent="0.25">
      <c r="A32" s="5" t="s">
        <v>99</v>
      </c>
      <c r="B32" s="6" t="s">
        <v>25</v>
      </c>
      <c r="C32" s="19">
        <v>4645.1000000000004</v>
      </c>
      <c r="D32" s="25">
        <f>6506.8+36.2</f>
        <v>6543</v>
      </c>
      <c r="E32" s="25">
        <v>4477.2</v>
      </c>
      <c r="F32" s="25">
        <v>2247.8000000000002</v>
      </c>
      <c r="G32" s="25">
        <v>2308.1999999999998</v>
      </c>
    </row>
    <row r="33" spans="1:7" ht="15.75" x14ac:dyDescent="0.25">
      <c r="A33" s="5" t="s">
        <v>100</v>
      </c>
      <c r="B33" s="6" t="s">
        <v>26</v>
      </c>
      <c r="C33" s="19">
        <v>1318.6</v>
      </c>
      <c r="D33" s="25">
        <v>1760.3</v>
      </c>
      <c r="E33" s="25">
        <v>646.6</v>
      </c>
      <c r="F33" s="25" t="s">
        <v>125</v>
      </c>
      <c r="G33" s="25" t="s">
        <v>125</v>
      </c>
    </row>
    <row r="34" spans="1:7" ht="31.5" x14ac:dyDescent="0.25">
      <c r="A34" s="5" t="s">
        <v>101</v>
      </c>
      <c r="B34" s="6" t="s">
        <v>27</v>
      </c>
      <c r="C34" s="19">
        <v>1672.9</v>
      </c>
      <c r="D34" s="25">
        <v>3630.3</v>
      </c>
      <c r="E34" s="25">
        <v>1175.2</v>
      </c>
      <c r="F34" s="25">
        <v>291.39999999999998</v>
      </c>
      <c r="G34" s="25">
        <v>246</v>
      </c>
    </row>
    <row r="35" spans="1:7" ht="15.75" x14ac:dyDescent="0.25">
      <c r="A35" s="4" t="s">
        <v>102</v>
      </c>
      <c r="B35" s="22" t="s">
        <v>28</v>
      </c>
      <c r="C35" s="18">
        <f>SUM(C36:C38)</f>
        <v>1483.1999999999998</v>
      </c>
      <c r="D35" s="24">
        <f t="shared" ref="D35:G35" si="4">SUM(D36:D38)</f>
        <v>940.9</v>
      </c>
      <c r="E35" s="24">
        <f t="shared" si="4"/>
        <v>882.4</v>
      </c>
      <c r="F35" s="24">
        <f t="shared" si="4"/>
        <v>175.79999999999998</v>
      </c>
      <c r="G35" s="24">
        <f t="shared" si="4"/>
        <v>173.6</v>
      </c>
    </row>
    <row r="36" spans="1:7" ht="31.5" x14ac:dyDescent="0.25">
      <c r="A36" s="5" t="s">
        <v>103</v>
      </c>
      <c r="B36" s="6" t="s">
        <v>29</v>
      </c>
      <c r="C36" s="19">
        <v>28.6</v>
      </c>
      <c r="D36" s="25">
        <v>29.7</v>
      </c>
      <c r="E36" s="25">
        <v>35.299999999999997</v>
      </c>
      <c r="F36" s="25">
        <v>31.7</v>
      </c>
      <c r="G36" s="25">
        <v>31.2</v>
      </c>
    </row>
    <row r="37" spans="1:7" ht="31.5" x14ac:dyDescent="0.25">
      <c r="A37" s="5" t="s">
        <v>104</v>
      </c>
      <c r="B37" s="6" t="s">
        <v>30</v>
      </c>
      <c r="C37" s="19" t="s">
        <v>125</v>
      </c>
      <c r="D37" s="25">
        <v>0.6</v>
      </c>
      <c r="E37" s="25">
        <v>0.5</v>
      </c>
      <c r="F37" s="25" t="s">
        <v>125</v>
      </c>
      <c r="G37" s="25" t="s">
        <v>125</v>
      </c>
    </row>
    <row r="38" spans="1:7" ht="15.75" x14ac:dyDescent="0.25">
      <c r="A38" s="5" t="s">
        <v>105</v>
      </c>
      <c r="B38" s="6" t="s">
        <v>31</v>
      </c>
      <c r="C38" s="19">
        <v>1454.6</v>
      </c>
      <c r="D38" s="25">
        <v>910.6</v>
      </c>
      <c r="E38" s="25">
        <v>846.6</v>
      </c>
      <c r="F38" s="25">
        <v>144.1</v>
      </c>
      <c r="G38" s="25">
        <v>142.4</v>
      </c>
    </row>
    <row r="39" spans="1:7" ht="15.75" x14ac:dyDescent="0.25">
      <c r="A39" s="4" t="s">
        <v>106</v>
      </c>
      <c r="B39" s="22" t="s">
        <v>32</v>
      </c>
      <c r="C39" s="18">
        <f>SUM(C40:C46)</f>
        <v>25203.800000000003</v>
      </c>
      <c r="D39" s="24">
        <f t="shared" ref="D39:G39" si="5">SUM(D40:D46)</f>
        <v>29850.799999999999</v>
      </c>
      <c r="E39" s="24">
        <f t="shared" si="5"/>
        <v>31244.3</v>
      </c>
      <c r="F39" s="24">
        <f t="shared" si="5"/>
        <v>24676.000000000004</v>
      </c>
      <c r="G39" s="24">
        <f t="shared" si="5"/>
        <v>23836.300000000003</v>
      </c>
    </row>
    <row r="40" spans="1:7" ht="15.75" x14ac:dyDescent="0.25">
      <c r="A40" s="5" t="s">
        <v>107</v>
      </c>
      <c r="B40" s="6" t="s">
        <v>33</v>
      </c>
      <c r="C40" s="19">
        <v>5783</v>
      </c>
      <c r="D40" s="25">
        <v>7708.7</v>
      </c>
      <c r="E40" s="25">
        <v>6092.1</v>
      </c>
      <c r="F40" s="25">
        <v>5805.5</v>
      </c>
      <c r="G40" s="25">
        <v>5259.2</v>
      </c>
    </row>
    <row r="41" spans="1:7" ht="15.75" x14ac:dyDescent="0.25">
      <c r="A41" s="5" t="s">
        <v>108</v>
      </c>
      <c r="B41" s="6" t="s">
        <v>34</v>
      </c>
      <c r="C41" s="19">
        <v>15357.3</v>
      </c>
      <c r="D41" s="25">
        <v>17919</v>
      </c>
      <c r="E41" s="25">
        <v>20896</v>
      </c>
      <c r="F41" s="25">
        <v>15240.4</v>
      </c>
      <c r="G41" s="25">
        <v>15035.2</v>
      </c>
    </row>
    <row r="42" spans="1:7" ht="15.75" x14ac:dyDescent="0.25">
      <c r="A42" s="5" t="s">
        <v>109</v>
      </c>
      <c r="B42" s="6" t="s">
        <v>35</v>
      </c>
      <c r="C42" s="19">
        <v>772.9</v>
      </c>
      <c r="D42" s="25">
        <v>321.60000000000002</v>
      </c>
      <c r="E42" s="25">
        <v>356.8</v>
      </c>
      <c r="F42" s="25">
        <v>215.1</v>
      </c>
      <c r="G42" s="25">
        <v>208.4</v>
      </c>
    </row>
    <row r="43" spans="1:7" ht="15.75" x14ac:dyDescent="0.25">
      <c r="A43" s="5" t="s">
        <v>110</v>
      </c>
      <c r="B43" s="6" t="s">
        <v>36</v>
      </c>
      <c r="C43" s="19">
        <v>2241.4</v>
      </c>
      <c r="D43" s="25">
        <v>2722.2</v>
      </c>
      <c r="E43" s="25">
        <v>2656</v>
      </c>
      <c r="F43" s="25">
        <v>2408.1999999999998</v>
      </c>
      <c r="G43" s="25">
        <v>2339.1999999999998</v>
      </c>
    </row>
    <row r="44" spans="1:7" ht="31.5" x14ac:dyDescent="0.25">
      <c r="A44" s="5" t="s">
        <v>111</v>
      </c>
      <c r="B44" s="6" t="s">
        <v>37</v>
      </c>
      <c r="C44" s="19">
        <v>111</v>
      </c>
      <c r="D44" s="25">
        <v>92.1</v>
      </c>
      <c r="E44" s="25">
        <v>104.2</v>
      </c>
      <c r="F44" s="25">
        <v>92.7</v>
      </c>
      <c r="G44" s="25">
        <v>90</v>
      </c>
    </row>
    <row r="45" spans="1:7" ht="15.75" x14ac:dyDescent="0.25">
      <c r="A45" s="5" t="s">
        <v>112</v>
      </c>
      <c r="B45" s="6" t="s">
        <v>38</v>
      </c>
      <c r="C45" s="19">
        <v>392.3</v>
      </c>
      <c r="D45" s="25">
        <v>75.7</v>
      </c>
      <c r="E45" s="25">
        <v>89.3</v>
      </c>
      <c r="F45" s="25">
        <v>85.2</v>
      </c>
      <c r="G45" s="25">
        <v>83.7</v>
      </c>
    </row>
    <row r="46" spans="1:7" ht="15.75" x14ac:dyDescent="0.25">
      <c r="A46" s="5" t="s">
        <v>113</v>
      </c>
      <c r="B46" s="6" t="s">
        <v>39</v>
      </c>
      <c r="C46" s="19">
        <v>545.9</v>
      </c>
      <c r="D46" s="25">
        <v>1011.5</v>
      </c>
      <c r="E46" s="25">
        <v>1049.9000000000001</v>
      </c>
      <c r="F46" s="25">
        <v>828.9</v>
      </c>
      <c r="G46" s="25">
        <v>820.6</v>
      </c>
    </row>
    <row r="47" spans="1:7" ht="15.75" x14ac:dyDescent="0.25">
      <c r="A47" s="4" t="s">
        <v>114</v>
      </c>
      <c r="B47" s="22" t="s">
        <v>40</v>
      </c>
      <c r="C47" s="18">
        <f>SUM(C48:C50)</f>
        <v>1586.7</v>
      </c>
      <c r="D47" s="24">
        <f t="shared" ref="D47:G47" si="6">SUM(D48:D50)</f>
        <v>1862.1</v>
      </c>
      <c r="E47" s="24">
        <f t="shared" si="6"/>
        <v>1561.7</v>
      </c>
      <c r="F47" s="24">
        <f t="shared" si="6"/>
        <v>1104.7</v>
      </c>
      <c r="G47" s="24">
        <f t="shared" si="6"/>
        <v>1091.3</v>
      </c>
    </row>
    <row r="48" spans="1:7" ht="15.75" x14ac:dyDescent="0.25">
      <c r="A48" s="5" t="s">
        <v>115</v>
      </c>
      <c r="B48" s="6" t="s">
        <v>41</v>
      </c>
      <c r="C48" s="19">
        <v>1377.9</v>
      </c>
      <c r="D48" s="25">
        <v>1481.7</v>
      </c>
      <c r="E48" s="25">
        <v>1307.7</v>
      </c>
      <c r="F48" s="25">
        <v>872.4</v>
      </c>
      <c r="G48" s="25">
        <v>859.3</v>
      </c>
    </row>
    <row r="49" spans="1:8" ht="15.75" x14ac:dyDescent="0.25">
      <c r="A49" s="5" t="s">
        <v>116</v>
      </c>
      <c r="B49" s="6" t="s">
        <v>42</v>
      </c>
      <c r="C49" s="19">
        <v>75.7</v>
      </c>
      <c r="D49" s="25">
        <v>75.3</v>
      </c>
      <c r="E49" s="25">
        <v>108.1</v>
      </c>
      <c r="F49" s="25">
        <v>104</v>
      </c>
      <c r="G49" s="25">
        <v>102.6</v>
      </c>
    </row>
    <row r="50" spans="1:8" ht="15.75" x14ac:dyDescent="0.25">
      <c r="A50" s="5" t="s">
        <v>117</v>
      </c>
      <c r="B50" s="6" t="s">
        <v>43</v>
      </c>
      <c r="C50" s="19">
        <v>133.1</v>
      </c>
      <c r="D50" s="25">
        <v>305.10000000000002</v>
      </c>
      <c r="E50" s="25">
        <v>145.9</v>
      </c>
      <c r="F50" s="25">
        <v>128.30000000000001</v>
      </c>
      <c r="G50" s="25">
        <v>129.4</v>
      </c>
    </row>
    <row r="51" spans="1:8" ht="15.75" x14ac:dyDescent="0.25">
      <c r="A51" s="4" t="s">
        <v>118</v>
      </c>
      <c r="B51" s="22" t="s">
        <v>44</v>
      </c>
      <c r="C51" s="18">
        <f>SUM(C52:C57)</f>
        <v>8408.1</v>
      </c>
      <c r="D51" s="24">
        <f t="shared" ref="D51:G51" si="7">SUM(D52:D57)</f>
        <v>7872.5999999999995</v>
      </c>
      <c r="E51" s="24">
        <f t="shared" si="7"/>
        <v>4068.1</v>
      </c>
      <c r="F51" s="24">
        <f t="shared" si="7"/>
        <v>3432</v>
      </c>
      <c r="G51" s="24">
        <f t="shared" si="7"/>
        <v>3266.5</v>
      </c>
    </row>
    <row r="52" spans="1:8" ht="15.75" x14ac:dyDescent="0.25">
      <c r="A52" s="5" t="s">
        <v>119</v>
      </c>
      <c r="B52" s="6" t="s">
        <v>45</v>
      </c>
      <c r="C52" s="19">
        <v>5486.6</v>
      </c>
      <c r="D52" s="25">
        <v>5059.5</v>
      </c>
      <c r="E52" s="25">
        <v>2581.5</v>
      </c>
      <c r="F52" s="25">
        <v>2041.1</v>
      </c>
      <c r="G52" s="25">
        <v>1901.5</v>
      </c>
    </row>
    <row r="53" spans="1:8" ht="15.75" x14ac:dyDescent="0.25">
      <c r="A53" s="5" t="s">
        <v>120</v>
      </c>
      <c r="B53" s="6" t="s">
        <v>46</v>
      </c>
      <c r="C53" s="19">
        <v>1520.8</v>
      </c>
      <c r="D53" s="25">
        <v>1433</v>
      </c>
      <c r="E53" s="25">
        <v>589.4</v>
      </c>
      <c r="F53" s="25">
        <v>557.4</v>
      </c>
      <c r="G53" s="25">
        <v>545.6</v>
      </c>
    </row>
    <row r="54" spans="1:8" ht="15.75" x14ac:dyDescent="0.25">
      <c r="A54" s="5" t="s">
        <v>121</v>
      </c>
      <c r="B54" s="6" t="s">
        <v>47</v>
      </c>
      <c r="C54" s="19">
        <v>479.7</v>
      </c>
      <c r="D54" s="25">
        <v>582.9</v>
      </c>
      <c r="E54" s="25">
        <v>173</v>
      </c>
      <c r="F54" s="25">
        <v>164</v>
      </c>
      <c r="G54" s="25">
        <v>161.30000000000001</v>
      </c>
    </row>
    <row r="55" spans="1:8" ht="15.75" x14ac:dyDescent="0.25">
      <c r="A55" s="5" t="s">
        <v>122</v>
      </c>
      <c r="B55" s="6" t="s">
        <v>48</v>
      </c>
      <c r="C55" s="19">
        <v>194.5</v>
      </c>
      <c r="D55" s="25">
        <v>74.8</v>
      </c>
      <c r="E55" s="25">
        <v>83.1</v>
      </c>
      <c r="F55" s="25">
        <v>79.3</v>
      </c>
      <c r="G55" s="25">
        <v>78</v>
      </c>
    </row>
    <row r="56" spans="1:8" ht="31.5" x14ac:dyDescent="0.25">
      <c r="A56" s="5" t="s">
        <v>123</v>
      </c>
      <c r="B56" s="6" t="s">
        <v>49</v>
      </c>
      <c r="C56" s="19">
        <v>87.2</v>
      </c>
      <c r="D56" s="25">
        <v>81.400000000000006</v>
      </c>
      <c r="E56" s="25">
        <v>96.2</v>
      </c>
      <c r="F56" s="25">
        <v>92.2</v>
      </c>
      <c r="G56" s="25">
        <v>90.6</v>
      </c>
    </row>
    <row r="57" spans="1:8" ht="15.75" x14ac:dyDescent="0.25">
      <c r="A57" s="5" t="s">
        <v>124</v>
      </c>
      <c r="B57" s="6" t="s">
        <v>50</v>
      </c>
      <c r="C57" s="19">
        <v>639.29999999999995</v>
      </c>
      <c r="D57" s="25">
        <v>641</v>
      </c>
      <c r="E57" s="25">
        <v>544.9</v>
      </c>
      <c r="F57" s="25">
        <v>498</v>
      </c>
      <c r="G57" s="25">
        <v>489.5</v>
      </c>
    </row>
    <row r="58" spans="1:8" ht="15.75" x14ac:dyDescent="0.25">
      <c r="A58" s="4">
        <v>1000</v>
      </c>
      <c r="B58" s="22" t="s">
        <v>51</v>
      </c>
      <c r="C58" s="18">
        <f>SUM(C59:C63)</f>
        <v>32620.100000000002</v>
      </c>
      <c r="D58" s="24">
        <f t="shared" ref="D58:G58" si="8">SUM(D59:D63)</f>
        <v>31212.3</v>
      </c>
      <c r="E58" s="24">
        <f t="shared" si="8"/>
        <v>26934.799999999999</v>
      </c>
      <c r="F58" s="24">
        <f t="shared" si="8"/>
        <v>25203.200000000001</v>
      </c>
      <c r="G58" s="24">
        <f t="shared" si="8"/>
        <v>26029.8</v>
      </c>
    </row>
    <row r="59" spans="1:8" ht="15.75" x14ac:dyDescent="0.25">
      <c r="A59" s="8">
        <v>1001</v>
      </c>
      <c r="B59" s="6" t="s">
        <v>52</v>
      </c>
      <c r="C59" s="19">
        <v>3286.6</v>
      </c>
      <c r="D59" s="25">
        <v>3967.2</v>
      </c>
      <c r="E59" s="25">
        <v>4334.3999999999996</v>
      </c>
      <c r="F59" s="25">
        <v>4779.8</v>
      </c>
      <c r="G59" s="25">
        <v>4066.6</v>
      </c>
    </row>
    <row r="60" spans="1:8" ht="15.75" x14ac:dyDescent="0.25">
      <c r="A60" s="8">
        <v>1002</v>
      </c>
      <c r="B60" s="6" t="s">
        <v>53</v>
      </c>
      <c r="C60" s="19">
        <v>2542.4</v>
      </c>
      <c r="D60" s="25">
        <v>2756.7</v>
      </c>
      <c r="E60" s="25">
        <v>2896.6</v>
      </c>
      <c r="F60" s="25">
        <v>2956.8</v>
      </c>
      <c r="G60" s="25">
        <v>3985.5</v>
      </c>
    </row>
    <row r="61" spans="1:8" ht="15.75" x14ac:dyDescent="0.25">
      <c r="A61" s="8">
        <v>1003</v>
      </c>
      <c r="B61" s="6" t="s">
        <v>54</v>
      </c>
      <c r="C61" s="19">
        <v>13362.7</v>
      </c>
      <c r="D61" s="25">
        <v>15055.1</v>
      </c>
      <c r="E61" s="25">
        <v>15364.7</v>
      </c>
      <c r="F61" s="25">
        <v>12583.6</v>
      </c>
      <c r="G61" s="25">
        <v>13079.5</v>
      </c>
    </row>
    <row r="62" spans="1:8" ht="15.75" x14ac:dyDescent="0.25">
      <c r="A62" s="8">
        <v>1004</v>
      </c>
      <c r="B62" s="6" t="s">
        <v>55</v>
      </c>
      <c r="C62" s="19">
        <v>13129.7</v>
      </c>
      <c r="D62" s="25">
        <v>9174.2999999999993</v>
      </c>
      <c r="E62" s="25">
        <v>4079</v>
      </c>
      <c r="F62" s="25">
        <v>4648.3</v>
      </c>
      <c r="G62" s="25">
        <v>4665.5</v>
      </c>
    </row>
    <row r="63" spans="1:8" ht="15.75" x14ac:dyDescent="0.25">
      <c r="A63" s="8">
        <v>1006</v>
      </c>
      <c r="B63" s="6" t="s">
        <v>56</v>
      </c>
      <c r="C63" s="19">
        <v>298.7</v>
      </c>
      <c r="D63" s="25">
        <v>259</v>
      </c>
      <c r="E63" s="25">
        <v>260.10000000000002</v>
      </c>
      <c r="F63" s="25">
        <v>234.7</v>
      </c>
      <c r="G63" s="25">
        <v>232.7</v>
      </c>
    </row>
    <row r="64" spans="1:8" ht="15.75" x14ac:dyDescent="0.25">
      <c r="A64" s="9">
        <v>1100</v>
      </c>
      <c r="B64" s="22" t="s">
        <v>57</v>
      </c>
      <c r="C64" s="18">
        <f>SUM(C65:C67)</f>
        <v>1120</v>
      </c>
      <c r="D64" s="24">
        <f t="shared" ref="D64:G64" si="9">SUM(D65:D67)</f>
        <v>1546.8</v>
      </c>
      <c r="E64" s="24">
        <f t="shared" si="9"/>
        <v>815.5</v>
      </c>
      <c r="F64" s="24">
        <f t="shared" si="9"/>
        <v>742.5</v>
      </c>
      <c r="G64" s="24">
        <f t="shared" si="9"/>
        <v>668.8</v>
      </c>
      <c r="H64" s="15"/>
    </row>
    <row r="65" spans="1:7" ht="15.75" x14ac:dyDescent="0.25">
      <c r="A65" s="8">
        <v>1102</v>
      </c>
      <c r="B65" s="6" t="s">
        <v>58</v>
      </c>
      <c r="C65" s="19">
        <v>577.9</v>
      </c>
      <c r="D65" s="25">
        <v>987.2</v>
      </c>
      <c r="E65" s="25">
        <v>184.5</v>
      </c>
      <c r="F65" s="25">
        <v>151.80000000000001</v>
      </c>
      <c r="G65" s="25">
        <v>85.7</v>
      </c>
    </row>
    <row r="66" spans="1:7" ht="15.75" x14ac:dyDescent="0.25">
      <c r="A66" s="8">
        <v>1103</v>
      </c>
      <c r="B66" s="6" t="s">
        <v>59</v>
      </c>
      <c r="C66" s="19">
        <v>519.5</v>
      </c>
      <c r="D66" s="25">
        <v>536</v>
      </c>
      <c r="E66" s="25">
        <v>604</v>
      </c>
      <c r="F66" s="25">
        <v>564.9</v>
      </c>
      <c r="G66" s="25">
        <v>557.79999999999995</v>
      </c>
    </row>
    <row r="67" spans="1:7" ht="15.75" x14ac:dyDescent="0.25">
      <c r="A67" s="8">
        <v>1105</v>
      </c>
      <c r="B67" s="6" t="s">
        <v>60</v>
      </c>
      <c r="C67" s="19">
        <v>22.6</v>
      </c>
      <c r="D67" s="25">
        <v>23.6</v>
      </c>
      <c r="E67" s="25">
        <v>27</v>
      </c>
      <c r="F67" s="25">
        <v>25.8</v>
      </c>
      <c r="G67" s="25">
        <v>25.3</v>
      </c>
    </row>
    <row r="68" spans="1:7" ht="15.75" x14ac:dyDescent="0.25">
      <c r="A68" s="9">
        <v>1200</v>
      </c>
      <c r="B68" s="22" t="s">
        <v>61</v>
      </c>
      <c r="C68" s="18">
        <f>SUM(C69)</f>
        <v>29.1</v>
      </c>
      <c r="D68" s="24">
        <f t="shared" ref="D68:G68" si="10">SUM(D69)</f>
        <v>31.4</v>
      </c>
      <c r="E68" s="24">
        <f t="shared" si="10"/>
        <v>35</v>
      </c>
      <c r="F68" s="24">
        <f t="shared" si="10"/>
        <v>33.6</v>
      </c>
      <c r="G68" s="24">
        <f t="shared" si="10"/>
        <v>33.299999999999997</v>
      </c>
    </row>
    <row r="69" spans="1:7" ht="15.75" x14ac:dyDescent="0.25">
      <c r="A69" s="8">
        <v>1202</v>
      </c>
      <c r="B69" s="6" t="s">
        <v>62</v>
      </c>
      <c r="C69" s="19">
        <v>29.1</v>
      </c>
      <c r="D69" s="25">
        <v>31.4</v>
      </c>
      <c r="E69" s="25">
        <v>35</v>
      </c>
      <c r="F69" s="25">
        <v>33.6</v>
      </c>
      <c r="G69" s="25">
        <v>33.299999999999997</v>
      </c>
    </row>
    <row r="70" spans="1:7" ht="31.5" x14ac:dyDescent="0.25">
      <c r="A70" s="9">
        <v>1300</v>
      </c>
      <c r="B70" s="22" t="s">
        <v>63</v>
      </c>
      <c r="C70" s="18">
        <f>SUM(C71)</f>
        <v>437.5</v>
      </c>
      <c r="D70" s="24">
        <f t="shared" ref="D70:G70" si="11">SUM(D71)</f>
        <v>511.9</v>
      </c>
      <c r="E70" s="24">
        <f t="shared" si="11"/>
        <v>1640.2</v>
      </c>
      <c r="F70" s="24">
        <f t="shared" si="11"/>
        <v>2625</v>
      </c>
      <c r="G70" s="24">
        <f t="shared" si="11"/>
        <v>3316.7</v>
      </c>
    </row>
    <row r="71" spans="1:7" ht="31.5" x14ac:dyDescent="0.25">
      <c r="A71" s="8">
        <v>1301</v>
      </c>
      <c r="B71" s="6" t="s">
        <v>64</v>
      </c>
      <c r="C71" s="19">
        <v>437.5</v>
      </c>
      <c r="D71" s="25">
        <v>511.9</v>
      </c>
      <c r="E71" s="25">
        <v>1640.2</v>
      </c>
      <c r="F71" s="25">
        <v>2625</v>
      </c>
      <c r="G71" s="25">
        <v>3316.7</v>
      </c>
    </row>
    <row r="72" spans="1:7" ht="47.25" x14ac:dyDescent="0.25">
      <c r="A72" s="9">
        <v>1400</v>
      </c>
      <c r="B72" s="22" t="s">
        <v>65</v>
      </c>
      <c r="C72" s="18">
        <f>SUM(C73:C75)</f>
        <v>8010.2000000000007</v>
      </c>
      <c r="D72" s="24">
        <f t="shared" ref="D72:G72" si="12">SUM(D73:D75)</f>
        <v>8541</v>
      </c>
      <c r="E72" s="24">
        <f t="shared" si="12"/>
        <v>7984.3</v>
      </c>
      <c r="F72" s="24">
        <f t="shared" si="12"/>
        <v>5506</v>
      </c>
      <c r="G72" s="24">
        <f t="shared" si="12"/>
        <v>5145.5</v>
      </c>
    </row>
    <row r="73" spans="1:7" ht="47.25" x14ac:dyDescent="0.25">
      <c r="A73" s="8">
        <v>1401</v>
      </c>
      <c r="B73" s="6" t="s">
        <v>66</v>
      </c>
      <c r="C73" s="19">
        <v>4939</v>
      </c>
      <c r="D73" s="25">
        <v>5215.6000000000004</v>
      </c>
      <c r="E73" s="25">
        <v>5450.3</v>
      </c>
      <c r="F73" s="25">
        <v>5094.2</v>
      </c>
      <c r="G73" s="25">
        <v>4735</v>
      </c>
    </row>
    <row r="74" spans="1:7" ht="15.75" x14ac:dyDescent="0.25">
      <c r="A74" s="8">
        <v>1402</v>
      </c>
      <c r="B74" s="6" t="s">
        <v>67</v>
      </c>
      <c r="C74" s="19">
        <v>1341.6</v>
      </c>
      <c r="D74" s="25">
        <v>2506.6</v>
      </c>
      <c r="E74" s="25">
        <v>2088</v>
      </c>
      <c r="F74" s="25">
        <v>103.3</v>
      </c>
      <c r="G74" s="25">
        <v>103.3</v>
      </c>
    </row>
    <row r="75" spans="1:7" ht="15.75" x14ac:dyDescent="0.25">
      <c r="A75" s="8">
        <v>1403</v>
      </c>
      <c r="B75" s="6" t="s">
        <v>68</v>
      </c>
      <c r="C75" s="19">
        <v>1729.6</v>
      </c>
      <c r="D75" s="25">
        <v>818.8</v>
      </c>
      <c r="E75" s="25">
        <v>446</v>
      </c>
      <c r="F75" s="25">
        <v>308.5</v>
      </c>
      <c r="G75" s="25">
        <v>307.2</v>
      </c>
    </row>
    <row r="76" spans="1:7" s="10" customFormat="1" ht="15.75" x14ac:dyDescent="0.25">
      <c r="A76" s="9"/>
      <c r="B76" s="22" t="s">
        <v>71</v>
      </c>
      <c r="C76" s="18" t="s">
        <v>125</v>
      </c>
      <c r="D76" s="24" t="s">
        <v>125</v>
      </c>
      <c r="E76" s="24" t="s">
        <v>125</v>
      </c>
      <c r="F76" s="24">
        <v>2300</v>
      </c>
      <c r="G76" s="24">
        <v>4500</v>
      </c>
    </row>
    <row r="77" spans="1:7" ht="15.75" x14ac:dyDescent="0.25">
      <c r="A77" s="28" t="s">
        <v>69</v>
      </c>
      <c r="B77" s="29"/>
      <c r="C77" s="18">
        <f>C72+C70+C68+C64+C58+C51+C47+C39+C35+C30+C21+C17+C15+C6</f>
        <v>113357.7</v>
      </c>
      <c r="D77" s="24">
        <f>D72+D70+D68+D64+D58+D51+D47+D39+D35+D30+D21+D17+D15+D6</f>
        <v>130026</v>
      </c>
      <c r="E77" s="24">
        <f>E72+E70+E68+E64+E58+E51+E47+E39+E35+E30+E21+E17+E6</f>
        <v>110883.69999999998</v>
      </c>
      <c r="F77" s="24">
        <f>F72+F70+F68+F64+F58+F51+F47+F39+F35+F30+F21+F17+F6+F76</f>
        <v>96340.5</v>
      </c>
      <c r="G77" s="24">
        <f>G72+G70+G68+G64+G58+G51+G47+G39+G35+G30+G21+G17+G6+G76</f>
        <v>98213.1</v>
      </c>
    </row>
    <row r="78" spans="1:7" x14ac:dyDescent="0.25">
      <c r="C78" s="11"/>
      <c r="D78" s="11"/>
      <c r="E78" s="11"/>
      <c r="F78" s="11"/>
      <c r="G78" s="11"/>
    </row>
    <row r="79" spans="1:7" x14ac:dyDescent="0.25">
      <c r="B79" s="12"/>
    </row>
  </sheetData>
  <mergeCells count="3">
    <mergeCell ref="F3:G3"/>
    <mergeCell ref="A1:G1"/>
    <mergeCell ref="A77:B77"/>
  </mergeCells>
  <pageMargins left="0.23622047244094491" right="0.23622047244094491" top="0.39370078740157483" bottom="0.74803149606299213" header="0" footer="0.31496062992125984"/>
  <pageSetup paperSize="9" scale="64" fitToHeight="0" orientation="portrait" r:id="rId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Функциональная классификация</vt:lpstr>
      <vt:lpstr>'Функциональная классификация'!Заголовки_для_печати</vt:lpstr>
      <vt:lpstr>'Функциональная классификация'!Область_печати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Лопатина Мария Александровна</dc:creator>
  <cp:lastModifiedBy>Лаврова Ольга Владимировна</cp:lastModifiedBy>
  <cp:lastPrinted>2020-12-29T04:38:07Z</cp:lastPrinted>
  <dcterms:created xsi:type="dcterms:W3CDTF">2018-11-07T05:12:56Z</dcterms:created>
  <dcterms:modified xsi:type="dcterms:W3CDTF">2023-10-23T03:35:30Z</dcterms:modified>
</cp:coreProperties>
</file>