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7" l="1"/>
  <c r="F30" i="17"/>
  <c r="G30" i="17"/>
  <c r="H30" i="17"/>
  <c r="D30" i="17"/>
  <c r="E26" i="17"/>
  <c r="F26" i="17"/>
  <c r="G26" i="17"/>
  <c r="H26" i="17"/>
  <c r="D26" i="17"/>
  <c r="E25" i="17"/>
  <c r="F25" i="17"/>
  <c r="G25" i="17"/>
  <c r="H25" i="17"/>
  <c r="D25" i="17"/>
  <c r="E29" i="17" l="1"/>
  <c r="F29" i="17"/>
  <c r="G29" i="17"/>
  <c r="H29" i="17"/>
  <c r="D29" i="17"/>
  <c r="E24" i="17"/>
  <c r="F24" i="17"/>
  <c r="G24" i="17"/>
  <c r="H24" i="17"/>
  <c r="D24" i="17"/>
  <c r="E15" i="17"/>
  <c r="F15" i="17"/>
  <c r="G15" i="17"/>
  <c r="H15" i="17"/>
  <c r="D15" i="17"/>
  <c r="D7" i="17"/>
  <c r="E7" i="17"/>
  <c r="F7" i="17"/>
  <c r="G7" i="17"/>
  <c r="H7" i="17"/>
  <c r="G6" i="17" l="1"/>
  <c r="H6" i="17"/>
  <c r="F6" i="17"/>
  <c r="D6" i="17" l="1"/>
  <c r="E6" i="17"/>
</calcChain>
</file>

<file path=xl/sharedStrings.xml><?xml version="1.0" encoding="utf-8"?>
<sst xmlns="http://schemas.openxmlformats.org/spreadsheetml/2006/main" count="113" uniqueCount="93">
  <si>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</si>
  <si>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</si>
  <si>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</si>
  <si>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</si>
  <si>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</si>
  <si>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Закон Забайкальского края от 20.11.2008 года № 73-ЗЗК "О транспортном налоге"</t>
  </si>
  <si>
    <t xml:space="preserve"> Закон Забайкальского края от 20.11.2008 года № 73-ЗЗК "О транспортном налоге"</t>
  </si>
  <si>
    <t>Закон Забайкальского края от 20.11.2008 года № 72-ЗЗК (ред. от 02.05.2017) "О налоге на имущество организаций"</t>
  </si>
  <si>
    <t>Закон Забайкальского края от 20.11.2008 года № 72-ЗЗК (ред. от 29.11.2016) "О налоге на имущество организаций"</t>
  </si>
  <si>
    <t>Закон Забайкальского края от 20.11.2008 года № 72-ЗЗК (ред. от 18.11.2014) "О налоге на имущество организаций"</t>
  </si>
  <si>
    <t>Закон Забайкальского края от 20.11.2008 года № 73-ЗЗК (ред. от 22.07.2014) "О транспортном налоге"</t>
  </si>
  <si>
    <t>Закон Забайкальского края от 20.11.2008 года № 73-ЗЗК (ред. от 11.11.2009) "О транспортном налоге"</t>
  </si>
  <si>
    <t>2.1</t>
  </si>
  <si>
    <t>4.2</t>
  </si>
  <si>
    <t>1.1</t>
  </si>
  <si>
    <t>Закон Забайкальского края от 20.11.2008 года № 72-ЗЗК ( ред. от 27.10.2016, ред. от 21.06.2019) "О налоге на имущество организаций"</t>
  </si>
  <si>
    <t xml:space="preserve">Закон Забайкальского края от 20.11.2008 года № 72-ЗЗК (ред. от 21.06.2019) "О налоге на имущество организаций </t>
  </si>
  <si>
    <t>млн. рублей</t>
  </si>
  <si>
    <t>№
п/п</t>
  </si>
  <si>
    <t>Наименование налоговой льготы</t>
  </si>
  <si>
    <t>Правовое основание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</si>
  <si>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</si>
  <si>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</si>
  <si>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</si>
  <si>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</si>
  <si>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</si>
  <si>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</si>
  <si>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</si>
  <si>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</si>
  <si>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</si>
  <si>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</si>
  <si>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</si>
  <si>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</si>
  <si>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</si>
  <si>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</si>
  <si>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</si>
  <si>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</si>
  <si>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</si>
  <si>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</si>
  <si>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</si>
  <si>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</si>
  <si>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x</t>
  </si>
  <si>
    <t>4.5</t>
  </si>
  <si>
    <t>4.6</t>
  </si>
  <si>
    <t>4.7</t>
  </si>
  <si>
    <t>4.8</t>
  </si>
  <si>
    <t>Сведения об оценке налоговых льгот (налоговых расходов), предоставляемых в соответствии с законами, принятыми органами государственной власти Забайкальского края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</si>
  <si>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</si>
  <si>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</si>
  <si>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 xml:space="preserve"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
</t>
  </si>
  <si>
    <t xml:space="preserve"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
</t>
  </si>
  <si>
    <t>Налогоплательщики - индивидуальные предприниматели</t>
  </si>
  <si>
    <t>4.9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</si>
  <si>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
</t>
  </si>
  <si>
    <t xml:space="preserve">Закон Забайкальского края от 04.05.2010 № 360-ЗЗК (ред. от 04.12.2017)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  
</t>
  </si>
  <si>
    <t xml:space="preserve">Закон Забайкальского края 
от 04.05.2010 № 360-ЗЗК 
"О размерах налоговых ставок для отдельных категорий налогоплательщиков при применении упрощенной системы налогообложения" </t>
  </si>
  <si>
    <t>Закон Забайкальского края от 04.05.2010 № 360-ЗЗК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</si>
  <si>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>Закон Забайкальского края от 04.05.2010 № 360-ЗЗК (ред. от 18.07.2017) "О размере налоговой ставки для отдельных категорий налогоплательщиков при применении упрощенной системы налогообложения в случае, если объектом налогообложения являются доходы, уменьшенные на величину расходов"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</si>
  <si>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оборудования";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</si>
  <si>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</si>
  <si>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</si>
  <si>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</si>
  <si>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 xml:space="preserve">Организации - резиденты территории опережающего социально-экономического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социально-экономического развития инвестиционных проектов и расположенных на данной территории опережающего социально-экономического развития
</t>
  </si>
  <si>
    <t xml:space="preserve">Организации, имеющие имущество, признаваемое объектом налогообложения в соответствии со статьей 374 НК РФ определяемая исходя из кадастровой стоимости объектов недвижимого имущества налоговая база в отношении одного объекта недвижимого имущества по выбору налогоплательщика уменьшается на величину кадастровой стоимости 150 квадратных метров площади этого объекта недвижимого имущества
</t>
  </si>
  <si>
    <t xml:space="preserve"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пункте 12 статьи 4 Закона Забайкальского края от 20.11.2008 года № 72-ЗЗК
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</si>
  <si>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</si>
  <si>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</si>
  <si>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</si>
  <si>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социально-экономического развития, указанных в части 4 статьи 1 Закона Забайкальского края  от 01.04.2014 года № 946-ЗЗК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</si>
  <si>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</si>
  <si>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>Субъекты краевой  государственной  поддержки  иностранных  инвестиций в экономику Забайкальского края, реализующие приоритетные инвестиционные проекты Забайкальского края</t>
  </si>
  <si>
    <t>Инвесторы, реализующие инвестиционные проекты краевого значения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</si>
  <si>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</si>
  <si>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Всего</t>
  </si>
  <si>
    <t>Собственники транспортных средств, оснащенных исключительно электрическими двигателями</t>
  </si>
  <si>
    <t xml:space="preserve">Закон Забайкальского края от 04.05.2010 № 360-ЗЗК "О размерах налоговых ставок для отдельных категорий налогоплательщиков при применении упрощенной системы налогообложения" </t>
  </si>
  <si>
    <t>Закон Забайкальского края от 04.05.2010 № 360-ЗЗК "О размерах налоговых ставок для отдельных категорий налогоплательщиков при применении упрощенной системы налогообложения"</t>
  </si>
  <si>
    <t>Закон Забайкальского края 
от 24.06.2015 № 1178-ЗЗК "Об установлении налоговой ставки в размере 0 процентов для налогоплательщиков - индивидуальных предпринимателей при применении упрощенной системы налогообложения и (или) патентной системы налогообложения на территории Забайкальского края"</t>
  </si>
  <si>
    <t>4.10</t>
  </si>
  <si>
    <t>4.11</t>
  </si>
  <si>
    <t>Фактическое исполнение 2021 года</t>
  </si>
  <si>
    <t>Уточненный план 2022</t>
  </si>
  <si>
    <t>Организации, получившие статус резидента территории опережающего социально-экономического развития в соответствии с Федеральным законом от 29 декабря 2014 года №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частях 3(3) и 4 статьи 1 Закона Забайкальского края  от 01.04.2014 года № 946-ЗЗК</t>
  </si>
  <si>
    <t>Организации, получивших статус резидента территории опережающего социально-экономического развития в соответствии с Федеральным законом от 29 декабря 2014 года N 473-ФЗ "О территориях опережающего социально-экономического развития в Российской Федерации", за исключением организаций - резидентов территории опережающего социально-экономического развития, указанных в части 8  статьи 1 и в пункте 12 статьи 4 Закона Забайкальского края от 20.11.2008 года № 72-ЗЗК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</si>
  <si>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</si>
  <si>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Налогоплательщики, применявшие в 2020 году в отношении осуществляемых ими видов предпринимательской деятельности систему налогообложения в виде единого налога на вмененный доход для отдельных видов деятельности, в том числе одновременно с упрощенной системой налогообложения, за исключением налогоплательщиков, основным видом деятельности по состоянию на 1 ноября 2020 года, является один из видов экономической деятельности, входящих в группу 47.25</t>
  </si>
  <si>
    <t>Организации и индивидуальные предприниматели, впервые зарегистрированные на территории Забайкальского края в 2021 и 2022 годах и поставленные на учет в налоговых органах Забайкальского края в 2021 и 2022 годах в связи с переменой ими места нахождения и (или) места жительства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</si>
  <si>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за исключением организаций-участников региональных инвестиционных проектов Забайкальского края, указанных в части 3¹ статьи 1 </t>
  </si>
  <si>
    <t xml:space="preserve">Участники региональных инвестиционных проектов Забайкальского края, за исключением участников региональных инвестиционных проектов Забайкальского края, указанных в части 5¹ статьи 1 Закона Забайкальского края от 20.11.2008 № 72-ЗЗК "О налоге на имущество организаций"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</si>
  <si>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>Закон Забайкальского края  от 01.04.2014г. №946-ЗЗК 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</si>
  <si>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 от 01.04.2014г. №946-ЗЗК 
(ред. от 02.05.2017)"Об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</si>
  <si>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 от 01.04.2014г. №946-ЗЗК 
(в ред. 21.06.2019)
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</si>
  <si>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Закон Забайкальского края  от 01.04.2014г. №946-ЗЗК 
(ред. от 27.10.2016)"Об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</si>
</sst>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"/>
  </numFmts>
  <fonts count="1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3" fontId="6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 readingOrder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</cellXfs>
  <cellStyles count="41">
    <cellStyle name="Normal" xfId="7"/>
    <cellStyle name="Normal 2" xfId="39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 3" xfId="37"/>
    <cellStyle name="Обычный 30" xfId="32"/>
    <cellStyle name="Обычный 4" xfId="4"/>
    <cellStyle name="Обычный 4 2" xfId="9"/>
    <cellStyle name="Обычный 4 2 2" xfId="40"/>
    <cellStyle name="Обычный 4 3" xfId="38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BreakPreview" zoomScale="80" zoomScaleNormal="80" zoomScaleSheetLayoutView="80" workbookViewId="0">
      <selection activeCell="B24" sqref="B24"/>
    </sheetView>
  </sheetViews>
  <sheetFormatPr defaultColWidth="9.140625" defaultRowHeight="15" x14ac:dyDescent="0.25"/>
  <cols>
    <col min="1" max="1" width="7.42578125" style="17" customWidth="1"/>
    <col min="2" max="2" width="67.5703125" style="3" customWidth="1"/>
    <col min="3" max="3" width="51.7109375" style="5" customWidth="1"/>
    <col min="4" max="4" width="15" style="5" bestFit="1" customWidth="1"/>
    <col min="5" max="5" width="14.42578125" style="5" customWidth="1"/>
    <col min="6" max="6" width="13" style="5" customWidth="1"/>
    <col min="7" max="7" width="13.42578125" style="5" customWidth="1"/>
    <col min="8" max="8" width="15.28515625" style="2" customWidth="1"/>
    <col min="9" max="9" width="12.140625" style="2" bestFit="1" customWidth="1"/>
    <col min="10" max="16384" width="9.140625" style="2"/>
  </cols>
  <sheetData>
    <row r="1" spans="1:8" x14ac:dyDescent="0.25">
      <c r="E1" s="34"/>
      <c r="F1" s="34"/>
      <c r="G1" s="34"/>
    </row>
    <row r="2" spans="1:8" ht="33.75" customHeight="1" x14ac:dyDescent="0.3">
      <c r="A2" s="35" t="s">
        <v>46</v>
      </c>
      <c r="B2" s="35"/>
      <c r="C2" s="35"/>
      <c r="D2" s="35"/>
      <c r="E2" s="35"/>
      <c r="F2" s="35"/>
      <c r="G2" s="35"/>
    </row>
    <row r="3" spans="1:8" x14ac:dyDescent="0.25">
      <c r="H3" s="5" t="s">
        <v>17</v>
      </c>
    </row>
    <row r="4" spans="1:8" ht="99.75" customHeight="1" x14ac:dyDescent="0.25">
      <c r="A4" s="14" t="s">
        <v>18</v>
      </c>
      <c r="B4" s="20" t="s">
        <v>19</v>
      </c>
      <c r="C4" s="20" t="s">
        <v>20</v>
      </c>
      <c r="D4" s="20" t="s">
        <v>80</v>
      </c>
      <c r="E4" s="20" t="s">
        <v>81</v>
      </c>
      <c r="F4" s="20">
        <v>2023</v>
      </c>
      <c r="G4" s="20">
        <v>2024</v>
      </c>
      <c r="H4" s="20">
        <v>2025</v>
      </c>
    </row>
    <row r="5" spans="1:8" x14ac:dyDescent="0.25">
      <c r="A5" s="16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3">
        <v>7</v>
      </c>
      <c r="H5" s="12">
        <v>8</v>
      </c>
    </row>
    <row r="6" spans="1:8" x14ac:dyDescent="0.25">
      <c r="A6" s="16"/>
      <c r="B6" s="21" t="s">
        <v>73</v>
      </c>
      <c r="C6" s="11"/>
      <c r="D6" s="22">
        <f>D7+D15+D24+D29</f>
        <v>14436.858999999999</v>
      </c>
      <c r="E6" s="22">
        <f>E7+E15+E24+E29</f>
        <v>15494.466999999999</v>
      </c>
      <c r="F6" s="22">
        <f>F7+F15+F24+F29</f>
        <v>16692.34</v>
      </c>
      <c r="G6" s="22">
        <f>G7+G15+G24+G29</f>
        <v>3712.6349999999998</v>
      </c>
      <c r="H6" s="22">
        <f>H7+H15+H24+H29</f>
        <v>3802.7879999999996</v>
      </c>
    </row>
    <row r="7" spans="1:8" x14ac:dyDescent="0.25">
      <c r="A7" s="15">
        <v>1</v>
      </c>
      <c r="B7" s="23" t="s">
        <v>0</v>
      </c>
      <c r="C7" s="11"/>
      <c r="D7" s="22">
        <f t="shared" ref="D7:H7" si="0">SUM(D8:D14)</f>
        <v>11954.901</v>
      </c>
      <c r="E7" s="22">
        <f t="shared" si="0"/>
        <v>12943.175999999999</v>
      </c>
      <c r="F7" s="22">
        <f t="shared" si="0"/>
        <v>14097.998</v>
      </c>
      <c r="G7" s="22">
        <f t="shared" si="0"/>
        <v>1053.383</v>
      </c>
      <c r="H7" s="22">
        <f t="shared" si="0"/>
        <v>1080.0619999999999</v>
      </c>
    </row>
    <row r="8" spans="1:8" s="3" customFormat="1" ht="90" x14ac:dyDescent="0.2">
      <c r="A8" s="19" t="s">
        <v>14</v>
      </c>
      <c r="B8" s="36" t="s">
        <v>71</v>
      </c>
      <c r="C8" s="32" t="s">
        <v>89</v>
      </c>
      <c r="D8" s="24">
        <v>0</v>
      </c>
      <c r="E8" s="24">
        <v>0</v>
      </c>
      <c r="F8" s="24" t="s">
        <v>3</v>
      </c>
      <c r="G8" s="24" t="s">
        <v>3</v>
      </c>
      <c r="H8" s="24" t="s">
        <v>3</v>
      </c>
    </row>
    <row r="9" spans="1:8" s="3" customFormat="1" ht="105" customHeight="1" x14ac:dyDescent="0.2">
      <c r="A9" s="19" t="s">
        <v>21</v>
      </c>
      <c r="B9" s="37" t="s">
        <v>70</v>
      </c>
      <c r="C9" s="33" t="s">
        <v>90</v>
      </c>
      <c r="D9" s="24">
        <v>0</v>
      </c>
      <c r="E9" s="24">
        <v>0</v>
      </c>
      <c r="F9" s="24" t="s">
        <v>3</v>
      </c>
      <c r="G9" s="24" t="s">
        <v>3</v>
      </c>
      <c r="H9" s="24" t="s">
        <v>3</v>
      </c>
    </row>
    <row r="10" spans="1:8" s="3" customFormat="1" ht="105" customHeight="1" x14ac:dyDescent="0.2">
      <c r="A10" s="19" t="s">
        <v>22</v>
      </c>
      <c r="B10" s="37" t="s">
        <v>87</v>
      </c>
      <c r="C10" s="33" t="s">
        <v>90</v>
      </c>
      <c r="D10" s="25">
        <v>0</v>
      </c>
      <c r="E10" s="25">
        <v>27.1</v>
      </c>
      <c r="F10" s="25">
        <v>46.6</v>
      </c>
      <c r="G10" s="25">
        <v>41.9</v>
      </c>
      <c r="H10" s="25">
        <v>0</v>
      </c>
    </row>
    <row r="11" spans="1:8" s="3" customFormat="1" ht="105" customHeight="1" x14ac:dyDescent="0.2">
      <c r="A11" s="19" t="s">
        <v>23</v>
      </c>
      <c r="B11" s="37" t="s">
        <v>69</v>
      </c>
      <c r="C11" s="33" t="s">
        <v>90</v>
      </c>
      <c r="D11" s="25">
        <v>11154</v>
      </c>
      <c r="E11" s="25">
        <v>12050.781999999999</v>
      </c>
      <c r="F11" s="25">
        <v>13110.045</v>
      </c>
      <c r="G11" s="25" t="s">
        <v>3</v>
      </c>
      <c r="H11" s="25" t="s">
        <v>3</v>
      </c>
    </row>
    <row r="12" spans="1:8" s="3" customFormat="1" ht="120" customHeight="1" x14ac:dyDescent="0.2">
      <c r="A12" s="19" t="s">
        <v>24</v>
      </c>
      <c r="B12" s="37" t="s">
        <v>82</v>
      </c>
      <c r="C12" s="31" t="s">
        <v>91</v>
      </c>
      <c r="D12" s="25">
        <v>202.17099999999999</v>
      </c>
      <c r="E12" s="25">
        <v>218.42599999999999</v>
      </c>
      <c r="F12" s="25">
        <v>237.625</v>
      </c>
      <c r="G12" s="25">
        <v>255.328</v>
      </c>
      <c r="H12" s="25">
        <v>272.63900000000001</v>
      </c>
    </row>
    <row r="13" spans="1:8" s="3" customFormat="1" ht="120" customHeight="1" x14ac:dyDescent="0.2">
      <c r="A13" s="19" t="s">
        <v>25</v>
      </c>
      <c r="B13" s="37" t="s">
        <v>68</v>
      </c>
      <c r="C13" s="31" t="s">
        <v>91</v>
      </c>
      <c r="D13" s="24">
        <v>598.73</v>
      </c>
      <c r="E13" s="24">
        <v>646.86800000000005</v>
      </c>
      <c r="F13" s="24">
        <v>703.72799999999995</v>
      </c>
      <c r="G13" s="24">
        <v>756.15499999999997</v>
      </c>
      <c r="H13" s="24">
        <v>807.423</v>
      </c>
    </row>
    <row r="14" spans="1:8" s="3" customFormat="1" ht="105" customHeight="1" x14ac:dyDescent="0.2">
      <c r="A14" s="19" t="s">
        <v>26</v>
      </c>
      <c r="B14" s="37" t="s">
        <v>72</v>
      </c>
      <c r="C14" s="33" t="s">
        <v>92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1:8" x14ac:dyDescent="0.25">
      <c r="A15" s="15">
        <v>2</v>
      </c>
      <c r="B15" s="23" t="s">
        <v>1</v>
      </c>
      <c r="C15" s="11"/>
      <c r="D15" s="26">
        <f>SUM(D16:D23)</f>
        <v>758.899</v>
      </c>
      <c r="E15" s="26">
        <f>SUM(E16:E23)</f>
        <v>828.23199999999986</v>
      </c>
      <c r="F15" s="26">
        <f>SUM(F16:F23)</f>
        <v>871.28300000000002</v>
      </c>
      <c r="G15" s="26">
        <f>SUM(G16:G23)</f>
        <v>936.19299999999998</v>
      </c>
      <c r="H15" s="26">
        <f>SUM(H16:H23)</f>
        <v>999.66700000000003</v>
      </c>
    </row>
    <row r="16" spans="1:8" ht="45" x14ac:dyDescent="0.25">
      <c r="A16" s="19" t="s">
        <v>12</v>
      </c>
      <c r="B16" s="37" t="s">
        <v>67</v>
      </c>
      <c r="C16" s="11" t="s">
        <v>8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1:9" ht="75" x14ac:dyDescent="0.25">
      <c r="A17" s="19" t="s">
        <v>27</v>
      </c>
      <c r="B17" s="37" t="s">
        <v>66</v>
      </c>
      <c r="C17" s="11" t="s">
        <v>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9" ht="90" x14ac:dyDescent="0.25">
      <c r="A18" s="19" t="s">
        <v>28</v>
      </c>
      <c r="B18" s="37" t="s">
        <v>88</v>
      </c>
      <c r="C18" s="13" t="s">
        <v>7</v>
      </c>
      <c r="D18" s="25">
        <v>8.4990000000000006</v>
      </c>
      <c r="E18" s="25">
        <v>17.5</v>
      </c>
      <c r="F18" s="25">
        <v>17.25</v>
      </c>
      <c r="G18" s="25">
        <v>18.535</v>
      </c>
      <c r="H18" s="25">
        <v>19.792000000000002</v>
      </c>
      <c r="I18" s="9"/>
    </row>
    <row r="19" spans="1:9" ht="45" x14ac:dyDescent="0.25">
      <c r="A19" s="19" t="s">
        <v>29</v>
      </c>
      <c r="B19" s="37" t="s">
        <v>65</v>
      </c>
      <c r="C19" s="13" t="s">
        <v>7</v>
      </c>
      <c r="D19" s="25">
        <v>548.98299999999995</v>
      </c>
      <c r="E19" s="25">
        <v>593.12099999999998</v>
      </c>
      <c r="F19" s="25">
        <v>645.25699999999995</v>
      </c>
      <c r="G19" s="25">
        <v>693.32799999999997</v>
      </c>
      <c r="H19" s="25">
        <v>740.33600000000001</v>
      </c>
    </row>
    <row r="20" spans="1:9" ht="105" x14ac:dyDescent="0.25">
      <c r="A20" s="19" t="s">
        <v>30</v>
      </c>
      <c r="B20" s="37" t="s">
        <v>83</v>
      </c>
      <c r="C20" s="13" t="s">
        <v>16</v>
      </c>
      <c r="D20" s="25">
        <v>46.680999999999997</v>
      </c>
      <c r="E20" s="25">
        <v>50.433999999999997</v>
      </c>
      <c r="F20" s="25">
        <v>54.866999999999997</v>
      </c>
      <c r="G20" s="25">
        <v>58.954999999999998</v>
      </c>
      <c r="H20" s="25">
        <v>62.951999999999998</v>
      </c>
    </row>
    <row r="21" spans="1:9" ht="120" x14ac:dyDescent="0.25">
      <c r="A21" s="19" t="s">
        <v>31</v>
      </c>
      <c r="B21" s="37" t="s">
        <v>64</v>
      </c>
      <c r="C21" s="13" t="s">
        <v>16</v>
      </c>
      <c r="D21" s="25">
        <v>130.55799999999999</v>
      </c>
      <c r="E21" s="25">
        <v>141.05500000000001</v>
      </c>
      <c r="F21" s="25">
        <v>153.45400000000001</v>
      </c>
      <c r="G21" s="25">
        <v>164.886</v>
      </c>
      <c r="H21" s="25">
        <v>176.065</v>
      </c>
    </row>
    <row r="22" spans="1:9" ht="135" x14ac:dyDescent="0.25">
      <c r="A22" s="19" t="s">
        <v>32</v>
      </c>
      <c r="B22" s="37" t="s">
        <v>62</v>
      </c>
      <c r="C22" s="13" t="s">
        <v>15</v>
      </c>
      <c r="D22" s="25">
        <v>0.38700000000000001</v>
      </c>
      <c r="E22" s="25">
        <v>0.41799999999999998</v>
      </c>
      <c r="F22" s="25">
        <v>0.45500000000000002</v>
      </c>
      <c r="G22" s="25">
        <v>0.48899999999999999</v>
      </c>
      <c r="H22" s="25">
        <v>0.52200000000000002</v>
      </c>
    </row>
    <row r="23" spans="1:9" ht="120" x14ac:dyDescent="0.25">
      <c r="A23" s="19" t="s">
        <v>33</v>
      </c>
      <c r="B23" s="37" t="s">
        <v>63</v>
      </c>
      <c r="C23" s="13" t="s">
        <v>9</v>
      </c>
      <c r="D23" s="25">
        <v>23.791</v>
      </c>
      <c r="E23" s="25">
        <v>25.704000000000001</v>
      </c>
      <c r="F23" s="24" t="s">
        <v>41</v>
      </c>
      <c r="G23" s="24" t="s">
        <v>41</v>
      </c>
      <c r="H23" s="24" t="s">
        <v>41</v>
      </c>
    </row>
    <row r="24" spans="1:9" x14ac:dyDescent="0.25">
      <c r="A24" s="15">
        <v>3</v>
      </c>
      <c r="B24" s="23" t="s">
        <v>2</v>
      </c>
      <c r="C24" s="11"/>
      <c r="D24" s="26">
        <f>SUM(D25:D28)</f>
        <v>15.402000000000001</v>
      </c>
      <c r="E24" s="26">
        <f>SUM(E25:E28)</f>
        <v>15.402000000000001</v>
      </c>
      <c r="F24" s="26">
        <f>SUM(F25:F28)</f>
        <v>15.402000000000001</v>
      </c>
      <c r="G24" s="26">
        <f>SUM(G25:G28)</f>
        <v>15.402000000000001</v>
      </c>
      <c r="H24" s="26">
        <f>SUM(H25:H28)</f>
        <v>15.402000000000001</v>
      </c>
    </row>
    <row r="25" spans="1:9" ht="105" x14ac:dyDescent="0.25">
      <c r="A25" s="19" t="s">
        <v>34</v>
      </c>
      <c r="B25" s="37" t="s">
        <v>61</v>
      </c>
      <c r="C25" s="11" t="s">
        <v>5</v>
      </c>
      <c r="D25" s="27">
        <f>3/1000</f>
        <v>3.0000000000000001E-3</v>
      </c>
      <c r="E25" s="27">
        <f t="shared" ref="E25:H25" si="1">3/1000</f>
        <v>3.0000000000000001E-3</v>
      </c>
      <c r="F25" s="27">
        <f t="shared" si="1"/>
        <v>3.0000000000000001E-3</v>
      </c>
      <c r="G25" s="27">
        <f t="shared" si="1"/>
        <v>3.0000000000000001E-3</v>
      </c>
      <c r="H25" s="27">
        <f t="shared" si="1"/>
        <v>3.0000000000000001E-3</v>
      </c>
    </row>
    <row r="26" spans="1:9" ht="45" x14ac:dyDescent="0.25">
      <c r="A26" s="19" t="s">
        <v>35</v>
      </c>
      <c r="B26" s="37" t="s">
        <v>60</v>
      </c>
      <c r="C26" s="11" t="s">
        <v>6</v>
      </c>
      <c r="D26" s="27">
        <f>0.034</f>
        <v>3.4000000000000002E-2</v>
      </c>
      <c r="E26" s="27">
        <f t="shared" ref="E26:H26" si="2">0.034</f>
        <v>3.4000000000000002E-2</v>
      </c>
      <c r="F26" s="27">
        <f t="shared" si="2"/>
        <v>3.4000000000000002E-2</v>
      </c>
      <c r="G26" s="27">
        <f t="shared" si="2"/>
        <v>3.4000000000000002E-2</v>
      </c>
      <c r="H26" s="27">
        <f t="shared" si="2"/>
        <v>3.4000000000000002E-2</v>
      </c>
      <c r="I26" s="9"/>
    </row>
    <row r="27" spans="1:9" ht="30" x14ac:dyDescent="0.25">
      <c r="A27" s="19" t="s">
        <v>36</v>
      </c>
      <c r="B27" s="37" t="s">
        <v>59</v>
      </c>
      <c r="C27" s="11" t="s">
        <v>11</v>
      </c>
      <c r="D27" s="27">
        <v>15.153</v>
      </c>
      <c r="E27" s="27">
        <v>15.153</v>
      </c>
      <c r="F27" s="27">
        <v>15.153</v>
      </c>
      <c r="G27" s="27">
        <v>15.153</v>
      </c>
      <c r="H27" s="27">
        <v>15.153</v>
      </c>
    </row>
    <row r="28" spans="1:9" ht="30" x14ac:dyDescent="0.25">
      <c r="A28" s="19" t="s">
        <v>37</v>
      </c>
      <c r="B28" s="37" t="s">
        <v>74</v>
      </c>
      <c r="C28" s="11" t="s">
        <v>10</v>
      </c>
      <c r="D28" s="27">
        <v>0.21199999999999999</v>
      </c>
      <c r="E28" s="27">
        <v>0.21199999999999999</v>
      </c>
      <c r="F28" s="27">
        <v>0.21199999999999999</v>
      </c>
      <c r="G28" s="27">
        <v>0.21199999999999999</v>
      </c>
      <c r="H28" s="27">
        <v>0.21199999999999999</v>
      </c>
    </row>
    <row r="29" spans="1:9" x14ac:dyDescent="0.25">
      <c r="A29" s="15">
        <v>4</v>
      </c>
      <c r="B29" s="23" t="s">
        <v>4</v>
      </c>
      <c r="C29" s="11"/>
      <c r="D29" s="26">
        <f>SUM(D30:D40)</f>
        <v>1707.6569999999997</v>
      </c>
      <c r="E29" s="26">
        <f t="shared" ref="E29:H29" si="3">SUM(E30:E40)</f>
        <v>1707.6569999999997</v>
      </c>
      <c r="F29" s="26">
        <f t="shared" si="3"/>
        <v>1707.6569999999997</v>
      </c>
      <c r="G29" s="26">
        <f t="shared" si="3"/>
        <v>1707.6569999999997</v>
      </c>
      <c r="H29" s="26">
        <f t="shared" si="3"/>
        <v>1707.6569999999997</v>
      </c>
    </row>
    <row r="30" spans="1:9" s="4" customFormat="1" ht="165" x14ac:dyDescent="0.25">
      <c r="A30" s="18" t="s">
        <v>38</v>
      </c>
      <c r="B30" s="37" t="s">
        <v>58</v>
      </c>
      <c r="C30" s="29" t="s">
        <v>53</v>
      </c>
      <c r="D30" s="27">
        <f>26/1000</f>
        <v>2.5999999999999999E-2</v>
      </c>
      <c r="E30" s="27">
        <f t="shared" ref="E30:H30" si="4">26/1000</f>
        <v>2.5999999999999999E-2</v>
      </c>
      <c r="F30" s="27">
        <f t="shared" si="4"/>
        <v>2.5999999999999999E-2</v>
      </c>
      <c r="G30" s="27">
        <f t="shared" si="4"/>
        <v>2.5999999999999999E-2</v>
      </c>
      <c r="H30" s="27">
        <f t="shared" si="4"/>
        <v>2.5999999999999999E-2</v>
      </c>
    </row>
    <row r="31" spans="1:9" s="4" customFormat="1" ht="180" x14ac:dyDescent="0.25">
      <c r="A31" s="18" t="s">
        <v>13</v>
      </c>
      <c r="B31" s="37" t="s">
        <v>47</v>
      </c>
      <c r="C31" s="29" t="s">
        <v>54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1:9" s="4" customFormat="1" ht="90" x14ac:dyDescent="0.25">
      <c r="A32" s="18" t="s">
        <v>39</v>
      </c>
      <c r="B32" s="37" t="s">
        <v>48</v>
      </c>
      <c r="C32" s="29" t="s">
        <v>57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</row>
    <row r="33" spans="1:8" s="4" customFormat="1" ht="120" x14ac:dyDescent="0.25">
      <c r="A33" s="18" t="s">
        <v>40</v>
      </c>
      <c r="B33" s="37" t="s">
        <v>49</v>
      </c>
      <c r="C33" s="29" t="s">
        <v>56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1:8" s="4" customFormat="1" ht="180" x14ac:dyDescent="0.25">
      <c r="A34" s="18" t="s">
        <v>42</v>
      </c>
      <c r="B34" s="37" t="s">
        <v>50</v>
      </c>
      <c r="C34" s="29" t="s">
        <v>55</v>
      </c>
      <c r="D34" s="27">
        <v>213.66200000000001</v>
      </c>
      <c r="E34" s="27">
        <v>213.66200000000001</v>
      </c>
      <c r="F34" s="27">
        <v>213.66200000000001</v>
      </c>
      <c r="G34" s="27">
        <v>213.66200000000001</v>
      </c>
      <c r="H34" s="27">
        <v>213.66200000000001</v>
      </c>
    </row>
    <row r="35" spans="1:8" s="4" customFormat="1" ht="165" x14ac:dyDescent="0.25">
      <c r="A35" s="18" t="s">
        <v>43</v>
      </c>
      <c r="B35" s="37" t="s">
        <v>84</v>
      </c>
      <c r="C35" s="29" t="s">
        <v>55</v>
      </c>
      <c r="D35" s="27">
        <v>53.648000000000003</v>
      </c>
      <c r="E35" s="27">
        <v>53.648000000000003</v>
      </c>
      <c r="F35" s="27">
        <v>53.648000000000003</v>
      </c>
      <c r="G35" s="27">
        <v>53.648000000000003</v>
      </c>
      <c r="H35" s="27">
        <v>53.648000000000003</v>
      </c>
    </row>
    <row r="36" spans="1:8" s="4" customFormat="1" ht="105" x14ac:dyDescent="0.25">
      <c r="A36" s="18" t="s">
        <v>44</v>
      </c>
      <c r="B36" s="38" t="s">
        <v>85</v>
      </c>
      <c r="C36" s="29" t="s">
        <v>76</v>
      </c>
      <c r="D36" s="30">
        <v>46.905000000000001</v>
      </c>
      <c r="E36" s="30">
        <v>46.905000000000001</v>
      </c>
      <c r="F36" s="30">
        <v>46.905000000000001</v>
      </c>
      <c r="G36" s="30">
        <v>46.905000000000001</v>
      </c>
      <c r="H36" s="30">
        <v>46.905000000000001</v>
      </c>
    </row>
    <row r="37" spans="1:8" s="4" customFormat="1" ht="105" x14ac:dyDescent="0.25">
      <c r="A37" s="18" t="s">
        <v>45</v>
      </c>
      <c r="B37" s="38" t="s">
        <v>85</v>
      </c>
      <c r="C37" s="29" t="s">
        <v>75</v>
      </c>
      <c r="D37" s="30">
        <v>1234.337</v>
      </c>
      <c r="E37" s="30">
        <v>1234.337</v>
      </c>
      <c r="F37" s="30">
        <v>1234.337</v>
      </c>
      <c r="G37" s="30">
        <v>1234.337</v>
      </c>
      <c r="H37" s="30">
        <v>1234.337</v>
      </c>
    </row>
    <row r="38" spans="1:8" s="4" customFormat="1" ht="75" x14ac:dyDescent="0.25">
      <c r="A38" s="18" t="s">
        <v>52</v>
      </c>
      <c r="B38" s="39" t="s">
        <v>86</v>
      </c>
      <c r="C38" s="29" t="s">
        <v>75</v>
      </c>
      <c r="D38" s="30">
        <v>3.9460000000000002</v>
      </c>
      <c r="E38" s="30">
        <v>3.9460000000000002</v>
      </c>
      <c r="F38" s="30">
        <v>3.9460000000000002</v>
      </c>
      <c r="G38" s="30">
        <v>3.9460000000000002</v>
      </c>
      <c r="H38" s="30">
        <v>3.9460000000000002</v>
      </c>
    </row>
    <row r="39" spans="1:8" s="4" customFormat="1" ht="75" x14ac:dyDescent="0.25">
      <c r="A39" s="18" t="s">
        <v>78</v>
      </c>
      <c r="B39" s="39" t="s">
        <v>86</v>
      </c>
      <c r="C39" s="29" t="s">
        <v>75</v>
      </c>
      <c r="D39" s="30">
        <v>120.59</v>
      </c>
      <c r="E39" s="30">
        <v>120.59</v>
      </c>
      <c r="F39" s="30">
        <v>120.59</v>
      </c>
      <c r="G39" s="30">
        <v>120.59</v>
      </c>
      <c r="H39" s="30">
        <v>120.59</v>
      </c>
    </row>
    <row r="40" spans="1:8" ht="105" x14ac:dyDescent="0.25">
      <c r="A40" s="18" t="s">
        <v>79</v>
      </c>
      <c r="B40" s="37" t="s">
        <v>51</v>
      </c>
      <c r="C40" s="29" t="s">
        <v>77</v>
      </c>
      <c r="D40" s="27">
        <v>34.542999999999999</v>
      </c>
      <c r="E40" s="27">
        <v>34.542999999999999</v>
      </c>
      <c r="F40" s="27">
        <v>34.542999999999999</v>
      </c>
      <c r="G40" s="27">
        <v>34.542999999999999</v>
      </c>
      <c r="H40" s="27">
        <v>34.542999999999999</v>
      </c>
    </row>
    <row r="42" spans="1:8" ht="38.25" customHeight="1" x14ac:dyDescent="0.25">
      <c r="B42" s="10"/>
    </row>
    <row r="43" spans="1:8" ht="18.75" x14ac:dyDescent="0.3">
      <c r="B43" s="8"/>
      <c r="C43" s="7"/>
      <c r="D43" s="6"/>
      <c r="E43" s="1"/>
    </row>
  </sheetData>
  <mergeCells count="2">
    <mergeCell ref="E1:G1"/>
    <mergeCell ref="A2:G2"/>
  </mergeCells>
  <phoneticPr fontId="1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9" fitToHeight="0" orientation="portrait" r:id="rId1"/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Лаврова Ольга Владимировна</cp:lastModifiedBy>
  <cp:lastPrinted>2022-10-12T03:07:57Z</cp:lastPrinted>
  <dcterms:created xsi:type="dcterms:W3CDTF">2014-10-16T10:39:44Z</dcterms:created>
  <dcterms:modified xsi:type="dcterms:W3CDTF">2022-10-14T00:31:21Z</dcterms:modified>
</cp:coreProperties>
</file>