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4240" windowHeight="11565"/>
  </bookViews>
  <sheets>
    <sheet name="Функциональная классификация" sheetId="1" r:id="rId1"/>
  </sheets>
  <definedNames>
    <definedName name="_xlnm.Print_Titles" localSheetId="0">'Функциональная классификация'!$4:$4</definedName>
    <definedName name="_xlnm.Print_Area" localSheetId="0">'Функциональная классификация'!$A$1:$G$80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49" i="1" l="1"/>
  <c r="E49" i="1"/>
  <c r="F49" i="1"/>
  <c r="G49" i="1"/>
  <c r="D53" i="1"/>
  <c r="E53" i="1"/>
  <c r="F53" i="1"/>
  <c r="G53" i="1"/>
  <c r="D60" i="1"/>
  <c r="E60" i="1"/>
  <c r="F60" i="1"/>
  <c r="G60" i="1"/>
  <c r="D66" i="1"/>
  <c r="E66" i="1"/>
  <c r="F66" i="1"/>
  <c r="G66" i="1"/>
  <c r="D71" i="1"/>
  <c r="E71" i="1"/>
  <c r="F71" i="1"/>
  <c r="G71" i="1"/>
  <c r="D73" i="1"/>
  <c r="E73" i="1"/>
  <c r="F73" i="1"/>
  <c r="G73" i="1"/>
  <c r="D75" i="1"/>
  <c r="E75" i="1"/>
  <c r="F75" i="1"/>
  <c r="G75" i="1"/>
  <c r="C75" i="1"/>
  <c r="C73" i="1"/>
  <c r="C71" i="1"/>
  <c r="C66" i="1"/>
  <c r="C60" i="1"/>
  <c r="C53" i="1"/>
  <c r="C49" i="1"/>
  <c r="D41" i="1"/>
  <c r="E41" i="1"/>
  <c r="F41" i="1"/>
  <c r="G41" i="1"/>
  <c r="C41" i="1"/>
  <c r="D37" i="1"/>
  <c r="E37" i="1"/>
  <c r="F37" i="1"/>
  <c r="G37" i="1"/>
  <c r="C37" i="1"/>
  <c r="D31" i="1"/>
  <c r="E31" i="1"/>
  <c r="F31" i="1"/>
  <c r="G31" i="1"/>
  <c r="C31" i="1"/>
  <c r="D21" i="1"/>
  <c r="E21" i="1"/>
  <c r="F21" i="1"/>
  <c r="G21" i="1"/>
  <c r="D16" i="1"/>
  <c r="E16" i="1"/>
  <c r="F16" i="1"/>
  <c r="G16" i="1"/>
  <c r="C16" i="1"/>
  <c r="D14" i="1"/>
  <c r="E14" i="1"/>
  <c r="F14" i="1"/>
  <c r="G14" i="1"/>
  <c r="C14" i="1"/>
  <c r="D5" i="1"/>
  <c r="E5" i="1"/>
  <c r="F5" i="1"/>
  <c r="G5" i="1"/>
  <c r="C5" i="1"/>
  <c r="G80" i="1" l="1"/>
  <c r="E80" i="1"/>
  <c r="F80" i="1"/>
  <c r="D80" i="1"/>
  <c r="C80" i="1"/>
</calcChain>
</file>

<file path=xl/sharedStrings.xml><?xml version="1.0" encoding="utf-8"?>
<sst xmlns="http://schemas.openxmlformats.org/spreadsheetml/2006/main" count="143" uniqueCount="141">
  <si>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</si>
  <si>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</si>
  <si>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</si>
  <si>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</si>
  <si>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</si>
  <si>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</si>
  <si>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</si>
  <si>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</si>
  <si>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</si>
  <si>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</si>
  <si>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</si>
  <si>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</si>
  <si>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</si>
  <si>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</si>
  <si>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</si>
  <si>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</si>
  <si>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</si>
  <si>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</si>
  <si>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</si>
  <si>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</si>
  <si>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</si>
  <si>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</si>
  <si>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</si>
  <si>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</si>
  <si>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</si>
  <si>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</si>
  <si>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</si>
  <si>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</si>
  <si>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</si>
  <si>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</si>
  <si>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</si>
  <si>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</si>
  <si>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</si>
  <si>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</si>
  <si>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</si>
  <si>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</si>
  <si>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</si>
  <si>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</si>
  <si>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</si>
  <si>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</si>
  <si>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</si>
  <si>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</si>
  <si>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</si>
  <si>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</si>
  <si>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</si>
  <si>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</si>
  <si>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</si>
  <si>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</si>
  <si>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</si>
  <si>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</si>
  <si>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</si>
  <si>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</si>
  <si>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</si>
  <si>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</si>
  <si>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</si>
  <si>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</si>
  <si>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</si>
  <si>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</si>
  <si>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</si>
  <si>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</si>
  <si>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</si>
  <si>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</si>
  <si>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</si>
  <si>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</si>
  <si>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</si>
  <si>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</si>
  <si>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</si>
  <si>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</si>
  <si>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</si>
  <si>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</si>
  <si>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</si>
  <si>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</si>
  <si>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</si>
  <si>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</si>
  <si>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</si>
  <si>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</si>
  <si>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</si>
  <si>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</si>
  <si>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</si>
  <si>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</si>
  <si>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</si>
  <si>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</si>
  <si>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</si>
  <si>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</si>
  <si>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</si>
  <si>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</si>
  <si>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</si>
  <si>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</si>
  <si>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</si>
  <si>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</si>
  <si>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</si>
  <si>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</si>
  <si>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</si>
  <si>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0314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</si>
  <si>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</si>
  <si>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</si>
  <si>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</si>
  <si>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</si>
  <si>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</si>
  <si>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</si>
  <si>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</si>
  <si>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</si>
  <si>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</si>
  <si>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</si>
  <si>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</si>
  <si>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</si>
  <si>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</si>
  <si>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</si>
  <si>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</si>
  <si>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</si>
  <si>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</si>
  <si>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</si>
  <si>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</si>
  <si>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</si>
  <si>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</si>
  <si>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</si>
  <si>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</si>
  <si>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</si>
  <si>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</si>
  <si>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</si>
  <si>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</si>
  <si>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</si>
  <si>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</si>
  <si>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</si>
  <si>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</si>
  <si>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</si>
  <si>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</si>
  <si>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</si>
  <si>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</si>
  <si>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</si>
  <si>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</si>
  <si>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</si>
  <si>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</si>
  <si>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Аналитические данные о расходах бюджета Забайкальского края 
по разделам и подразделам классификации расходов на 2020 год и плановый период 2021 и 2022 годов 
(в сравнении с ожидаемым исполнением за 2019 год и отчетом за 2018 год)</t>
  </si>
  <si>
    <t>Фактическое исполнение 2018 года</t>
  </si>
  <si>
    <t>Уточненный план 
на 2019 год</t>
  </si>
  <si>
    <t>План 
на 2020 год</t>
  </si>
  <si>
    <t xml:space="preserve">План 
на 2021 год </t>
  </si>
  <si>
    <t>План 
на 2022 год</t>
  </si>
  <si>
    <t>0404</t>
  </si>
  <si>
    <t>Вспроизводство минерально-сырьевой базы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</si>
</sst>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4">
      <alignment horizontal="right" vertical="top" shrinkToFit="1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</cellXfs>
  <cellStyles count="2">
    <cellStyle name="st3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zoomScaleNormal="100" workbookViewId="0">
      <selection activeCell="D11" sqref="D11"/>
    </sheetView>
  </sheetViews>
  <sheetFormatPr defaultRowHeight="15" x14ac:dyDescent="0.25"/>
  <cols>
    <col min="1" max="1" width="12.42578125" customWidth="1"/>
    <col min="2" max="2" width="63.140625" customWidth="1"/>
    <col min="3" max="4" width="15" customWidth="1"/>
    <col min="5" max="5" width="12.42578125" customWidth="1"/>
    <col min="6" max="7" width="12.28515625" customWidth="1"/>
  </cols>
  <sheetData>
    <row r="1" spans="1:7" ht="72" customHeight="1" x14ac:dyDescent="0.25">
      <c r="A1" s="14" t="s">
        <v>133</v>
      </c>
      <c r="B1" s="14"/>
      <c r="C1" s="14"/>
      <c r="D1" s="14"/>
      <c r="E1" s="14"/>
      <c r="F1" s="14"/>
      <c r="G1" s="14"/>
    </row>
    <row r="2" spans="1:7" ht="13.5" customHeight="1" x14ac:dyDescent="0.25"/>
    <row r="3" spans="1:7" ht="15.75" x14ac:dyDescent="0.25">
      <c r="A3" s="2"/>
      <c r="B3" s="2"/>
      <c r="C3" s="2"/>
      <c r="D3" s="2"/>
      <c r="E3" s="2"/>
      <c r="F3" s="13" t="s">
        <v>75</v>
      </c>
      <c r="G3" s="13"/>
    </row>
    <row r="4" spans="1:7" ht="47.25" x14ac:dyDescent="0.25">
      <c r="A4" s="12" t="s">
        <v>77</v>
      </c>
      <c r="B4" s="12" t="s">
        <v>0</v>
      </c>
      <c r="C4" s="12" t="s">
        <v>134</v>
      </c>
      <c r="D4" s="12" t="s">
        <v>135</v>
      </c>
      <c r="E4" s="12" t="s">
        <v>136</v>
      </c>
      <c r="F4" s="12" t="s">
        <v>137</v>
      </c>
      <c r="G4" s="12" t="s">
        <v>138</v>
      </c>
    </row>
    <row r="5" spans="1:7" ht="15.75" x14ac:dyDescent="0.25">
      <c r="A5" s="3" t="s">
        <v>78</v>
      </c>
      <c r="B5" s="4" t="s">
        <v>1</v>
      </c>
      <c r="C5" s="5">
        <f>C6+C7+C8+C9+C10+C11+C12+C13</f>
        <v>2300.3999999999996</v>
      </c>
      <c r="D5" s="5">
        <f t="shared" ref="D5:F5" si="0">D6+D7+D8+D9+D10+D11+D12+D13</f>
        <v>3503.2</v>
      </c>
      <c r="E5" s="5">
        <f>E6+E7+E8+E9+E10+E11+E12+E13</f>
        <v>5874.5</v>
      </c>
      <c r="F5" s="5">
        <f t="shared" si="0"/>
        <v>3440.1</v>
      </c>
      <c r="G5" s="5">
        <f>G6+G7+G8+G9+G10+G11+G12+G13</f>
        <v>4192.8</v>
      </c>
    </row>
    <row r="6" spans="1:7" ht="31.5" x14ac:dyDescent="0.25">
      <c r="A6" s="6" t="s">
        <v>79</v>
      </c>
      <c r="B6" s="7" t="s">
        <v>2</v>
      </c>
      <c r="C6" s="8">
        <v>3.6</v>
      </c>
      <c r="D6" s="8">
        <v>3.5</v>
      </c>
      <c r="E6" s="8">
        <v>3.6</v>
      </c>
      <c r="F6" s="8">
        <v>2.9</v>
      </c>
      <c r="G6" s="8">
        <v>2.9</v>
      </c>
    </row>
    <row r="7" spans="1:7" ht="47.25" x14ac:dyDescent="0.25">
      <c r="A7" s="6" t="s">
        <v>80</v>
      </c>
      <c r="B7" s="7" t="s">
        <v>3</v>
      </c>
      <c r="C7" s="8">
        <v>131.1</v>
      </c>
      <c r="D7" s="8">
        <v>136.30000000000001</v>
      </c>
      <c r="E7" s="8">
        <v>139.5</v>
      </c>
      <c r="F7" s="8">
        <v>110.8</v>
      </c>
      <c r="G7" s="8">
        <v>114.7</v>
      </c>
    </row>
    <row r="8" spans="1:7" ht="47.25" x14ac:dyDescent="0.25">
      <c r="A8" s="6" t="s">
        <v>81</v>
      </c>
      <c r="B8" s="7" t="s">
        <v>4</v>
      </c>
      <c r="C8" s="8">
        <v>52.1</v>
      </c>
      <c r="D8" s="8">
        <v>58.5</v>
      </c>
      <c r="E8" s="8">
        <v>66.3</v>
      </c>
      <c r="F8" s="8">
        <v>59.1</v>
      </c>
      <c r="G8" s="8">
        <v>60.1</v>
      </c>
    </row>
    <row r="9" spans="1:7" ht="15.75" x14ac:dyDescent="0.25">
      <c r="A9" s="6" t="s">
        <v>82</v>
      </c>
      <c r="B9" s="7" t="s">
        <v>5</v>
      </c>
      <c r="C9" s="8">
        <v>0.3</v>
      </c>
      <c r="D9" s="8">
        <v>0.3</v>
      </c>
      <c r="E9" s="8">
        <v>0.5</v>
      </c>
      <c r="F9" s="8">
        <v>0.5</v>
      </c>
      <c r="G9" s="8">
        <v>2.9</v>
      </c>
    </row>
    <row r="10" spans="1:7" ht="47.25" x14ac:dyDescent="0.25">
      <c r="A10" s="6" t="s">
        <v>83</v>
      </c>
      <c r="B10" s="7" t="s">
        <v>6</v>
      </c>
      <c r="C10" s="8">
        <v>145.69999999999999</v>
      </c>
      <c r="D10" s="8">
        <v>158.9</v>
      </c>
      <c r="E10" s="8">
        <v>155.69999999999999</v>
      </c>
      <c r="F10" s="8">
        <v>131.4</v>
      </c>
      <c r="G10" s="8">
        <v>136.69999999999999</v>
      </c>
    </row>
    <row r="11" spans="1:7" ht="15.75" x14ac:dyDescent="0.25">
      <c r="A11" s="6" t="s">
        <v>84</v>
      </c>
      <c r="B11" s="7" t="s">
        <v>7</v>
      </c>
      <c r="C11" s="8">
        <v>100.5</v>
      </c>
      <c r="D11" s="17">
        <v>139.69999999999999</v>
      </c>
      <c r="E11" s="8">
        <v>41.2</v>
      </c>
      <c r="F11" s="8">
        <v>32.700000000000003</v>
      </c>
      <c r="G11" s="8">
        <v>33.799999999999997</v>
      </c>
    </row>
    <row r="12" spans="1:7" ht="15.75" x14ac:dyDescent="0.25">
      <c r="A12" s="6" t="s">
        <v>85</v>
      </c>
      <c r="B12" s="7" t="s">
        <v>8</v>
      </c>
      <c r="C12" s="8"/>
      <c r="D12" s="8">
        <v>43.1</v>
      </c>
      <c r="E12" s="8">
        <v>100</v>
      </c>
      <c r="F12" s="8">
        <v>100</v>
      </c>
      <c r="G12" s="8">
        <v>100</v>
      </c>
    </row>
    <row r="13" spans="1:7" ht="15.75" x14ac:dyDescent="0.25">
      <c r="A13" s="6" t="s">
        <v>86</v>
      </c>
      <c r="B13" s="7" t="s">
        <v>9</v>
      </c>
      <c r="C13" s="8">
        <v>1867.1</v>
      </c>
      <c r="D13" s="8">
        <v>2962.9</v>
      </c>
      <c r="E13" s="8">
        <v>5367.7</v>
      </c>
      <c r="F13" s="8">
        <v>3002.7</v>
      </c>
      <c r="G13" s="8">
        <v>3741.7</v>
      </c>
    </row>
    <row r="14" spans="1:7" ht="15.75" x14ac:dyDescent="0.25">
      <c r="A14" s="3" t="s">
        <v>87</v>
      </c>
      <c r="B14" s="4" t="s">
        <v>10</v>
      </c>
      <c r="C14" s="5">
        <f>C15</f>
        <v>47.9</v>
      </c>
      <c r="D14" s="5">
        <f t="shared" ref="D14:G14" si="1">D15</f>
        <v>52.5</v>
      </c>
      <c r="E14" s="5">
        <f t="shared" si="1"/>
        <v>58.6</v>
      </c>
      <c r="F14" s="5">
        <f t="shared" si="1"/>
        <v>58.8</v>
      </c>
      <c r="G14" s="5">
        <f t="shared" si="1"/>
        <v>59.7</v>
      </c>
    </row>
    <row r="15" spans="1:7" ht="15.75" x14ac:dyDescent="0.25">
      <c r="A15" s="6" t="s">
        <v>88</v>
      </c>
      <c r="B15" s="7" t="s">
        <v>11</v>
      </c>
      <c r="C15" s="8">
        <v>47.9</v>
      </c>
      <c r="D15" s="8">
        <v>52.5</v>
      </c>
      <c r="E15" s="8">
        <v>58.6</v>
      </c>
      <c r="F15" s="8">
        <v>58.8</v>
      </c>
      <c r="G15" s="8">
        <v>59.7</v>
      </c>
    </row>
    <row r="16" spans="1:7" ht="31.5" x14ac:dyDescent="0.25">
      <c r="A16" s="3" t="s">
        <v>89</v>
      </c>
      <c r="B16" s="4" t="s">
        <v>12</v>
      </c>
      <c r="C16" s="5">
        <f>C17+C18+C19+C20</f>
        <v>766.10000000000014</v>
      </c>
      <c r="D16" s="5">
        <f t="shared" ref="D16:G16" si="2">D17+D18+D19+D20</f>
        <v>1211.3</v>
      </c>
      <c r="E16" s="5">
        <f t="shared" si="2"/>
        <v>985.3</v>
      </c>
      <c r="F16" s="5">
        <f t="shared" si="2"/>
        <v>782.8</v>
      </c>
      <c r="G16" s="5">
        <f t="shared" si="2"/>
        <v>809.8</v>
      </c>
    </row>
    <row r="17" spans="1:7" ht="31.5" x14ac:dyDescent="0.25">
      <c r="A17" s="6" t="s">
        <v>90</v>
      </c>
      <c r="B17" s="7" t="s">
        <v>13</v>
      </c>
      <c r="C17" s="8">
        <v>153.30000000000001</v>
      </c>
      <c r="D17" s="8">
        <v>391.8</v>
      </c>
      <c r="E17" s="8">
        <v>364.2</v>
      </c>
      <c r="F17" s="8">
        <v>132.5</v>
      </c>
      <c r="G17" s="8">
        <v>134.5</v>
      </c>
    </row>
    <row r="18" spans="1:7" ht="15.75" x14ac:dyDescent="0.25">
      <c r="A18" s="6" t="s">
        <v>91</v>
      </c>
      <c r="B18" s="7" t="s">
        <v>14</v>
      </c>
      <c r="C18" s="8">
        <v>612.4</v>
      </c>
      <c r="D18" s="8">
        <v>805</v>
      </c>
      <c r="E18" s="8">
        <v>620.79999999999995</v>
      </c>
      <c r="F18" s="8">
        <v>650</v>
      </c>
      <c r="G18" s="8">
        <v>675</v>
      </c>
    </row>
    <row r="19" spans="1:7" ht="15.75" x14ac:dyDescent="0.25">
      <c r="A19" s="6" t="s">
        <v>92</v>
      </c>
      <c r="B19" s="7" t="s">
        <v>15</v>
      </c>
      <c r="C19" s="8">
        <v>0.2</v>
      </c>
      <c r="D19" s="17">
        <v>0.9</v>
      </c>
      <c r="E19" s="8">
        <v>0.3</v>
      </c>
      <c r="F19" s="8">
        <v>0.3</v>
      </c>
      <c r="G19" s="8">
        <v>0.3</v>
      </c>
    </row>
    <row r="20" spans="1:7" ht="31.5" x14ac:dyDescent="0.25">
      <c r="A20" s="6" t="s">
        <v>93</v>
      </c>
      <c r="B20" s="7" t="s">
        <v>16</v>
      </c>
      <c r="C20" s="8">
        <v>0.2</v>
      </c>
      <c r="D20" s="17">
        <v>13.6</v>
      </c>
      <c r="E20" s="8"/>
      <c r="F20" s="8"/>
      <c r="G20" s="8"/>
    </row>
    <row r="21" spans="1:7" ht="15.75" x14ac:dyDescent="0.25">
      <c r="A21" s="3" t="s">
        <v>94</v>
      </c>
      <c r="B21" s="4" t="s">
        <v>17</v>
      </c>
      <c r="C21" s="5">
        <f>C22+C23+C24+C25+C26+C27+C28+C29+C30</f>
        <v>6854.5999999999995</v>
      </c>
      <c r="D21" s="18">
        <f t="shared" ref="D21:G21" si="3">D22+D24+D25+D26+D27+D28+D29+D30</f>
        <v>12904.699999999999</v>
      </c>
      <c r="E21" s="5">
        <f t="shared" si="3"/>
        <v>11330.400000000001</v>
      </c>
      <c r="F21" s="5">
        <f t="shared" si="3"/>
        <v>12314.1</v>
      </c>
      <c r="G21" s="5">
        <f t="shared" si="3"/>
        <v>11871.6</v>
      </c>
    </row>
    <row r="22" spans="1:7" ht="15.75" x14ac:dyDescent="0.25">
      <c r="A22" s="6" t="s">
        <v>95</v>
      </c>
      <c r="B22" s="7" t="s">
        <v>18</v>
      </c>
      <c r="C22" s="8">
        <v>164.6</v>
      </c>
      <c r="D22" s="8">
        <v>181.7</v>
      </c>
      <c r="E22" s="8">
        <v>191.1</v>
      </c>
      <c r="F22" s="8">
        <v>156.5</v>
      </c>
      <c r="G22" s="8">
        <v>160.6</v>
      </c>
    </row>
    <row r="23" spans="1:7" ht="15.75" x14ac:dyDescent="0.25">
      <c r="A23" s="6" t="s">
        <v>139</v>
      </c>
      <c r="B23" s="7" t="s">
        <v>140</v>
      </c>
      <c r="C23" s="8">
        <v>0.2</v>
      </c>
      <c r="D23" s="8"/>
      <c r="E23" s="8"/>
      <c r="F23" s="8"/>
      <c r="G23" s="8"/>
    </row>
    <row r="24" spans="1:7" ht="15.75" x14ac:dyDescent="0.25">
      <c r="A24" s="6" t="s">
        <v>96</v>
      </c>
      <c r="B24" s="7" t="s">
        <v>19</v>
      </c>
      <c r="C24" s="8">
        <v>1336.8</v>
      </c>
      <c r="D24" s="8">
        <v>2481.3000000000002</v>
      </c>
      <c r="E24" s="8">
        <v>1673.2</v>
      </c>
      <c r="F24" s="8">
        <v>1442.1</v>
      </c>
      <c r="G24" s="8">
        <v>1817</v>
      </c>
    </row>
    <row r="25" spans="1:7" ht="15.75" x14ac:dyDescent="0.25">
      <c r="A25" s="6" t="s">
        <v>97</v>
      </c>
      <c r="B25" s="7" t="s">
        <v>20</v>
      </c>
      <c r="C25" s="17">
        <v>38.200000000000003</v>
      </c>
      <c r="D25" s="8">
        <v>89.8</v>
      </c>
      <c r="E25" s="8">
        <v>119.6</v>
      </c>
      <c r="F25" s="8">
        <v>116</v>
      </c>
      <c r="G25" s="8">
        <v>359.6</v>
      </c>
    </row>
    <row r="26" spans="1:7" ht="15.75" x14ac:dyDescent="0.25">
      <c r="A26" s="6" t="s">
        <v>98</v>
      </c>
      <c r="B26" s="7" t="s">
        <v>21</v>
      </c>
      <c r="C26" s="17">
        <v>1484.4</v>
      </c>
      <c r="D26" s="8">
        <v>1733.1</v>
      </c>
      <c r="E26" s="8">
        <v>1613.1</v>
      </c>
      <c r="F26" s="8">
        <v>1449.1</v>
      </c>
      <c r="G26" s="8">
        <v>1467.1</v>
      </c>
    </row>
    <row r="27" spans="1:7" ht="15.75" x14ac:dyDescent="0.25">
      <c r="A27" s="6" t="s">
        <v>99</v>
      </c>
      <c r="B27" s="7" t="s">
        <v>22</v>
      </c>
      <c r="C27" s="17">
        <v>432.2</v>
      </c>
      <c r="D27" s="8">
        <v>847.5</v>
      </c>
      <c r="E27" s="8">
        <v>782.6</v>
      </c>
      <c r="F27" s="8">
        <v>398.4</v>
      </c>
      <c r="G27" s="8">
        <v>415.3</v>
      </c>
    </row>
    <row r="28" spans="1:7" ht="15.75" x14ac:dyDescent="0.25">
      <c r="A28" s="6" t="s">
        <v>100</v>
      </c>
      <c r="B28" s="7" t="s">
        <v>23</v>
      </c>
      <c r="C28" s="17">
        <v>2982.4</v>
      </c>
      <c r="D28" s="8">
        <v>6930.5</v>
      </c>
      <c r="E28" s="8">
        <v>6451.8</v>
      </c>
      <c r="F28" s="8">
        <v>8290.2000000000007</v>
      </c>
      <c r="G28" s="8">
        <v>7107.1</v>
      </c>
    </row>
    <row r="29" spans="1:7" ht="15.75" x14ac:dyDescent="0.25">
      <c r="A29" s="6" t="s">
        <v>101</v>
      </c>
      <c r="B29" s="7" t="s">
        <v>24</v>
      </c>
      <c r="C29" s="17">
        <v>42</v>
      </c>
      <c r="D29" s="8">
        <v>28.8</v>
      </c>
      <c r="E29" s="8">
        <v>48.2</v>
      </c>
      <c r="F29" s="8">
        <v>43</v>
      </c>
      <c r="G29" s="8">
        <v>31</v>
      </c>
    </row>
    <row r="30" spans="1:7" ht="15.75" x14ac:dyDescent="0.25">
      <c r="A30" s="6" t="s">
        <v>102</v>
      </c>
      <c r="B30" s="7" t="s">
        <v>25</v>
      </c>
      <c r="C30" s="17">
        <v>373.8</v>
      </c>
      <c r="D30" s="8">
        <v>612</v>
      </c>
      <c r="E30" s="8">
        <v>450.8</v>
      </c>
      <c r="F30" s="8">
        <v>418.8</v>
      </c>
      <c r="G30" s="8">
        <v>513.9</v>
      </c>
    </row>
    <row r="31" spans="1:7" ht="15.75" x14ac:dyDescent="0.25">
      <c r="A31" s="3" t="s">
        <v>103</v>
      </c>
      <c r="B31" s="4" t="s">
        <v>26</v>
      </c>
      <c r="C31" s="5">
        <f>C32+C33+C34+C35+C36</f>
        <v>2183.5</v>
      </c>
      <c r="D31" s="5">
        <f t="shared" ref="D31:G31" si="4">D32+D33+D34+D35+D36</f>
        <v>4111.7</v>
      </c>
      <c r="E31" s="5">
        <f t="shared" si="4"/>
        <v>2184.1999999999998</v>
      </c>
      <c r="F31" s="5">
        <f t="shared" si="4"/>
        <v>2439.8999999999996</v>
      </c>
      <c r="G31" s="5">
        <f t="shared" si="4"/>
        <v>2769.6000000000004</v>
      </c>
    </row>
    <row r="32" spans="1:7" ht="15.75" x14ac:dyDescent="0.25">
      <c r="A32" s="6" t="s">
        <v>104</v>
      </c>
      <c r="B32" s="7" t="s">
        <v>27</v>
      </c>
      <c r="C32" s="8">
        <v>125.9</v>
      </c>
      <c r="D32" s="8">
        <v>525.79999999999995</v>
      </c>
      <c r="E32" s="8">
        <v>9.1</v>
      </c>
      <c r="F32" s="8"/>
      <c r="G32" s="8"/>
    </row>
    <row r="33" spans="1:7" ht="15.75" x14ac:dyDescent="0.25">
      <c r="A33" s="6" t="s">
        <v>105</v>
      </c>
      <c r="B33" s="7" t="s">
        <v>28</v>
      </c>
      <c r="C33" s="8">
        <v>1677.2</v>
      </c>
      <c r="D33" s="8">
        <v>2446.1</v>
      </c>
      <c r="E33" s="8">
        <v>1498.5</v>
      </c>
      <c r="F33" s="8">
        <v>1498.1</v>
      </c>
      <c r="G33" s="8">
        <v>1545.3</v>
      </c>
    </row>
    <row r="34" spans="1:7" ht="15.75" x14ac:dyDescent="0.25">
      <c r="A34" s="6" t="s">
        <v>106</v>
      </c>
      <c r="B34" s="7" t="s">
        <v>29</v>
      </c>
      <c r="C34" s="8">
        <v>232.9</v>
      </c>
      <c r="D34" s="8">
        <v>815.4</v>
      </c>
      <c r="E34" s="8">
        <v>29.7</v>
      </c>
      <c r="F34" s="8">
        <v>2.8</v>
      </c>
      <c r="G34" s="8">
        <v>0.4</v>
      </c>
    </row>
    <row r="35" spans="1:7" ht="31.5" x14ac:dyDescent="0.25">
      <c r="A35" s="6" t="s">
        <v>107</v>
      </c>
      <c r="B35" s="7" t="s">
        <v>30</v>
      </c>
      <c r="C35" s="8"/>
      <c r="D35" s="8">
        <v>4.5</v>
      </c>
      <c r="E35" s="8">
        <v>8</v>
      </c>
      <c r="F35" s="8">
        <v>5.2</v>
      </c>
      <c r="G35" s="8">
        <v>11.9</v>
      </c>
    </row>
    <row r="36" spans="1:7" ht="31.5" x14ac:dyDescent="0.25">
      <c r="A36" s="6" t="s">
        <v>108</v>
      </c>
      <c r="B36" s="7" t="s">
        <v>31</v>
      </c>
      <c r="C36" s="8">
        <v>147.5</v>
      </c>
      <c r="D36" s="8">
        <v>319.89999999999998</v>
      </c>
      <c r="E36" s="8">
        <v>638.9</v>
      </c>
      <c r="F36" s="8">
        <v>933.8</v>
      </c>
      <c r="G36" s="8">
        <v>1212</v>
      </c>
    </row>
    <row r="37" spans="1:7" ht="15.75" x14ac:dyDescent="0.25">
      <c r="A37" s="3" t="s">
        <v>109</v>
      </c>
      <c r="B37" s="4" t="s">
        <v>32</v>
      </c>
      <c r="C37" s="5">
        <f>C38+C39+C40</f>
        <v>147.80000000000001</v>
      </c>
      <c r="D37" s="5">
        <f t="shared" ref="D37:G37" si="5">D38+D39+D40</f>
        <v>405.6</v>
      </c>
      <c r="E37" s="5">
        <f t="shared" si="5"/>
        <v>185</v>
      </c>
      <c r="F37" s="5">
        <f t="shared" si="5"/>
        <v>319.70000000000005</v>
      </c>
      <c r="G37" s="5">
        <f t="shared" si="5"/>
        <v>315.8</v>
      </c>
    </row>
    <row r="38" spans="1:7" ht="31.5" x14ac:dyDescent="0.25">
      <c r="A38" s="6" t="s">
        <v>110</v>
      </c>
      <c r="B38" s="7" t="s">
        <v>33</v>
      </c>
      <c r="C38" s="8">
        <v>21.9</v>
      </c>
      <c r="D38" s="8">
        <v>24.1</v>
      </c>
      <c r="E38" s="8">
        <v>25.9</v>
      </c>
      <c r="F38" s="8">
        <v>20.3</v>
      </c>
      <c r="G38" s="8">
        <v>21</v>
      </c>
    </row>
    <row r="39" spans="1:7" ht="31.5" x14ac:dyDescent="0.25">
      <c r="A39" s="6" t="s">
        <v>111</v>
      </c>
      <c r="B39" s="7" t="s">
        <v>34</v>
      </c>
      <c r="C39" s="8">
        <v>11.4</v>
      </c>
      <c r="D39" s="8">
        <v>7.9</v>
      </c>
      <c r="E39" s="8">
        <v>1.8</v>
      </c>
      <c r="F39" s="8">
        <v>1.8</v>
      </c>
      <c r="G39" s="8">
        <v>1.8</v>
      </c>
    </row>
    <row r="40" spans="1:7" ht="15.75" x14ac:dyDescent="0.25">
      <c r="A40" s="6" t="s">
        <v>112</v>
      </c>
      <c r="B40" s="7" t="s">
        <v>35</v>
      </c>
      <c r="C40" s="8">
        <v>114.5</v>
      </c>
      <c r="D40" s="8">
        <v>373.6</v>
      </c>
      <c r="E40" s="8">
        <v>157.30000000000001</v>
      </c>
      <c r="F40" s="8">
        <v>297.60000000000002</v>
      </c>
      <c r="G40" s="8">
        <v>293</v>
      </c>
    </row>
    <row r="41" spans="1:7" ht="15.75" x14ac:dyDescent="0.25">
      <c r="A41" s="3" t="s">
        <v>113</v>
      </c>
      <c r="B41" s="4" t="s">
        <v>36</v>
      </c>
      <c r="C41" s="5">
        <f>C42+C43+C44+C45+C46+C47+C48</f>
        <v>15242.7</v>
      </c>
      <c r="D41" s="5">
        <f t="shared" ref="D41:G41" si="6">D42+D43+D44+D45+D46+D47+D48</f>
        <v>18357.099999999999</v>
      </c>
      <c r="E41" s="5">
        <f t="shared" si="6"/>
        <v>18227.399999999998</v>
      </c>
      <c r="F41" s="5">
        <f t="shared" si="6"/>
        <v>14698.4</v>
      </c>
      <c r="G41" s="5">
        <f t="shared" si="6"/>
        <v>14104.899999999998</v>
      </c>
    </row>
    <row r="42" spans="1:7" ht="15.75" x14ac:dyDescent="0.25">
      <c r="A42" s="6" t="s">
        <v>114</v>
      </c>
      <c r="B42" s="7" t="s">
        <v>37</v>
      </c>
      <c r="C42" s="8">
        <v>3822.9</v>
      </c>
      <c r="D42" s="8">
        <v>5069.3</v>
      </c>
      <c r="E42" s="8">
        <v>4946.3</v>
      </c>
      <c r="F42" s="8">
        <v>3881.7</v>
      </c>
      <c r="G42" s="8">
        <v>3555.4</v>
      </c>
    </row>
    <row r="43" spans="1:7" ht="15.75" x14ac:dyDescent="0.25">
      <c r="A43" s="6" t="s">
        <v>115</v>
      </c>
      <c r="B43" s="7" t="s">
        <v>38</v>
      </c>
      <c r="C43" s="8">
        <v>8734.4</v>
      </c>
      <c r="D43" s="8">
        <v>10340.9</v>
      </c>
      <c r="E43" s="8">
        <v>10235.200000000001</v>
      </c>
      <c r="F43" s="8">
        <v>8559.1</v>
      </c>
      <c r="G43" s="8">
        <v>7808.6</v>
      </c>
    </row>
    <row r="44" spans="1:7" ht="15.75" x14ac:dyDescent="0.25">
      <c r="A44" s="6" t="s">
        <v>116</v>
      </c>
      <c r="B44" s="7" t="s">
        <v>39</v>
      </c>
      <c r="C44" s="8">
        <v>164.7</v>
      </c>
      <c r="D44" s="8">
        <v>241.4</v>
      </c>
      <c r="E44" s="8">
        <v>231.5</v>
      </c>
      <c r="F44" s="8">
        <v>158.6</v>
      </c>
      <c r="G44" s="8">
        <v>607.79999999999995</v>
      </c>
    </row>
    <row r="45" spans="1:7" ht="15.75" x14ac:dyDescent="0.25">
      <c r="A45" s="6" t="s">
        <v>117</v>
      </c>
      <c r="B45" s="7" t="s">
        <v>40</v>
      </c>
      <c r="C45" s="8">
        <v>1772.1</v>
      </c>
      <c r="D45" s="8">
        <v>1950.9</v>
      </c>
      <c r="E45" s="8">
        <v>1806</v>
      </c>
      <c r="F45" s="8">
        <v>1392.9</v>
      </c>
      <c r="G45" s="8">
        <v>1438</v>
      </c>
    </row>
    <row r="46" spans="1:7" ht="31.5" x14ac:dyDescent="0.25">
      <c r="A46" s="6" t="s">
        <v>118</v>
      </c>
      <c r="B46" s="7" t="s">
        <v>41</v>
      </c>
      <c r="C46" s="8">
        <v>63</v>
      </c>
      <c r="D46" s="17">
        <v>60.8</v>
      </c>
      <c r="E46" s="8">
        <v>63.6</v>
      </c>
      <c r="F46" s="8">
        <v>108.6</v>
      </c>
      <c r="G46" s="8">
        <v>77.400000000000006</v>
      </c>
    </row>
    <row r="47" spans="1:7" ht="15.75" x14ac:dyDescent="0.25">
      <c r="A47" s="6" t="s">
        <v>119</v>
      </c>
      <c r="B47" s="7" t="s">
        <v>42</v>
      </c>
      <c r="C47" s="8">
        <v>321.5</v>
      </c>
      <c r="D47" s="17">
        <v>321.5</v>
      </c>
      <c r="E47" s="8">
        <v>417</v>
      </c>
      <c r="F47" s="8">
        <v>331.5</v>
      </c>
      <c r="G47" s="8">
        <v>342.9</v>
      </c>
    </row>
    <row r="48" spans="1:7" ht="15.75" x14ac:dyDescent="0.25">
      <c r="A48" s="6" t="s">
        <v>120</v>
      </c>
      <c r="B48" s="7" t="s">
        <v>43</v>
      </c>
      <c r="C48" s="8">
        <v>364.1</v>
      </c>
      <c r="D48" s="17">
        <v>372.3</v>
      </c>
      <c r="E48" s="8">
        <v>527.79999999999995</v>
      </c>
      <c r="F48" s="8">
        <v>266</v>
      </c>
      <c r="G48" s="8">
        <v>274.8</v>
      </c>
    </row>
    <row r="49" spans="1:7" ht="15.75" x14ac:dyDescent="0.25">
      <c r="A49" s="3" t="s">
        <v>121</v>
      </c>
      <c r="B49" s="4" t="s">
        <v>44</v>
      </c>
      <c r="C49" s="5">
        <f>C50+C51+C52</f>
        <v>847.9</v>
      </c>
      <c r="D49" s="18">
        <f t="shared" ref="D49:G49" si="7">D50+D51+D52</f>
        <v>1260.8</v>
      </c>
      <c r="E49" s="5">
        <f t="shared" si="7"/>
        <v>1509</v>
      </c>
      <c r="F49" s="5">
        <f t="shared" si="7"/>
        <v>1042.9000000000001</v>
      </c>
      <c r="G49" s="5">
        <f t="shared" si="7"/>
        <v>1353.7</v>
      </c>
    </row>
    <row r="50" spans="1:7" ht="15.75" x14ac:dyDescent="0.25">
      <c r="A50" s="6" t="s">
        <v>122</v>
      </c>
      <c r="B50" s="7" t="s">
        <v>45</v>
      </c>
      <c r="C50" s="8">
        <v>728.5</v>
      </c>
      <c r="D50" s="17">
        <v>976.4</v>
      </c>
      <c r="E50" s="8">
        <v>1062</v>
      </c>
      <c r="F50" s="8">
        <v>861.4</v>
      </c>
      <c r="G50" s="8">
        <v>1056.7</v>
      </c>
    </row>
    <row r="51" spans="1:7" ht="15.75" x14ac:dyDescent="0.25">
      <c r="A51" s="6" t="s">
        <v>123</v>
      </c>
      <c r="B51" s="7" t="s">
        <v>46</v>
      </c>
      <c r="C51" s="8">
        <v>34.4</v>
      </c>
      <c r="D51" s="17">
        <v>55.3</v>
      </c>
      <c r="E51" s="8">
        <v>57.5</v>
      </c>
      <c r="F51" s="8">
        <v>33.200000000000003</v>
      </c>
      <c r="G51" s="8">
        <v>34.299999999999997</v>
      </c>
    </row>
    <row r="52" spans="1:7" ht="15.75" x14ac:dyDescent="0.25">
      <c r="A52" s="6" t="s">
        <v>124</v>
      </c>
      <c r="B52" s="7" t="s">
        <v>47</v>
      </c>
      <c r="C52" s="8">
        <v>85</v>
      </c>
      <c r="D52" s="17">
        <v>229.1</v>
      </c>
      <c r="E52" s="8">
        <v>389.5</v>
      </c>
      <c r="F52" s="8">
        <v>148.30000000000001</v>
      </c>
      <c r="G52" s="8">
        <v>262.7</v>
      </c>
    </row>
    <row r="53" spans="1:7" ht="15.75" x14ac:dyDescent="0.25">
      <c r="A53" s="3" t="s">
        <v>125</v>
      </c>
      <c r="B53" s="4" t="s">
        <v>48</v>
      </c>
      <c r="C53" s="5">
        <f>C54+C55+C56+C57+C58+C59</f>
        <v>3231.5</v>
      </c>
      <c r="D53" s="18">
        <f t="shared" ref="D53:G53" si="8">D54+D55+D56+D57+D58+D59</f>
        <v>5007.7999999999993</v>
      </c>
      <c r="E53" s="5">
        <f t="shared" si="8"/>
        <v>5285.6</v>
      </c>
      <c r="F53" s="5">
        <f t="shared" si="8"/>
        <v>3972.3999999999996</v>
      </c>
      <c r="G53" s="5">
        <f t="shared" si="8"/>
        <v>3031.1</v>
      </c>
    </row>
    <row r="54" spans="1:7" ht="15.75" x14ac:dyDescent="0.25">
      <c r="A54" s="6" t="s">
        <v>126</v>
      </c>
      <c r="B54" s="7" t="s">
        <v>49</v>
      </c>
      <c r="C54" s="8">
        <v>1381.3</v>
      </c>
      <c r="D54" s="17">
        <v>2393.1999999999998</v>
      </c>
      <c r="E54" s="8">
        <v>2965.2</v>
      </c>
      <c r="F54" s="8">
        <v>2153.4</v>
      </c>
      <c r="G54" s="8">
        <v>1410.5</v>
      </c>
    </row>
    <row r="55" spans="1:7" ht="15.75" x14ac:dyDescent="0.25">
      <c r="A55" s="6" t="s">
        <v>127</v>
      </c>
      <c r="B55" s="7" t="s">
        <v>50</v>
      </c>
      <c r="C55" s="8">
        <v>816.2</v>
      </c>
      <c r="D55" s="17">
        <v>1200.3</v>
      </c>
      <c r="E55" s="8">
        <v>853.8</v>
      </c>
      <c r="F55" s="8">
        <v>785.3</v>
      </c>
      <c r="G55" s="8">
        <v>780.9</v>
      </c>
    </row>
    <row r="56" spans="1:7" ht="15.75" x14ac:dyDescent="0.25">
      <c r="A56" s="6" t="s">
        <v>128</v>
      </c>
      <c r="B56" s="7" t="s">
        <v>51</v>
      </c>
      <c r="C56" s="8">
        <v>372.9</v>
      </c>
      <c r="D56" s="17">
        <v>463.6</v>
      </c>
      <c r="E56" s="8">
        <v>383.2</v>
      </c>
      <c r="F56" s="8">
        <v>317.2</v>
      </c>
      <c r="G56" s="8">
        <v>283</v>
      </c>
    </row>
    <row r="57" spans="1:7" ht="15.75" x14ac:dyDescent="0.25">
      <c r="A57" s="6" t="s">
        <v>129</v>
      </c>
      <c r="B57" s="7" t="s">
        <v>52</v>
      </c>
      <c r="C57" s="8">
        <v>58.3</v>
      </c>
      <c r="D57" s="17">
        <v>61.8</v>
      </c>
      <c r="E57" s="8">
        <v>65.099999999999994</v>
      </c>
      <c r="F57" s="8">
        <v>52.1</v>
      </c>
      <c r="G57" s="8">
        <v>53.9</v>
      </c>
    </row>
    <row r="58" spans="1:7" ht="31.5" x14ac:dyDescent="0.25">
      <c r="A58" s="6" t="s">
        <v>130</v>
      </c>
      <c r="B58" s="7" t="s">
        <v>53</v>
      </c>
      <c r="C58" s="8">
        <v>72</v>
      </c>
      <c r="D58" s="17">
        <v>136.9</v>
      </c>
      <c r="E58" s="8">
        <v>73.2</v>
      </c>
      <c r="F58" s="8">
        <v>58.2</v>
      </c>
      <c r="G58" s="8">
        <v>60.2</v>
      </c>
    </row>
    <row r="59" spans="1:7" ht="15.75" x14ac:dyDescent="0.25">
      <c r="A59" s="6" t="s">
        <v>131</v>
      </c>
      <c r="B59" s="7" t="s">
        <v>54</v>
      </c>
      <c r="C59" s="8">
        <v>530.79999999999995</v>
      </c>
      <c r="D59" s="17">
        <v>752</v>
      </c>
      <c r="E59" s="8">
        <v>945.1</v>
      </c>
      <c r="F59" s="8">
        <v>606.20000000000005</v>
      </c>
      <c r="G59" s="8">
        <v>442.6</v>
      </c>
    </row>
    <row r="60" spans="1:7" ht="15.75" x14ac:dyDescent="0.25">
      <c r="A60" s="3">
        <v>1000</v>
      </c>
      <c r="B60" s="4" t="s">
        <v>55</v>
      </c>
      <c r="C60" s="5">
        <f>C61+C62+C63+C64+C65</f>
        <v>17789.2</v>
      </c>
      <c r="D60" s="18">
        <f t="shared" ref="D60:G60" si="9">D61+D62+D63+D64+D65</f>
        <v>19205.400000000001</v>
      </c>
      <c r="E60" s="5">
        <f t="shared" si="9"/>
        <v>20676.900000000001</v>
      </c>
      <c r="F60" s="5">
        <f t="shared" si="9"/>
        <v>19381.600000000002</v>
      </c>
      <c r="G60" s="5">
        <f t="shared" si="9"/>
        <v>19997.8</v>
      </c>
    </row>
    <row r="61" spans="1:7" ht="15.75" x14ac:dyDescent="0.25">
      <c r="A61" s="9">
        <v>1001</v>
      </c>
      <c r="B61" s="7" t="s">
        <v>56</v>
      </c>
      <c r="C61" s="8">
        <v>229.1</v>
      </c>
      <c r="D61" s="17">
        <v>247.5</v>
      </c>
      <c r="E61" s="8">
        <v>1707.4</v>
      </c>
      <c r="F61" s="8">
        <v>1478.7</v>
      </c>
      <c r="G61" s="8">
        <v>1400</v>
      </c>
    </row>
    <row r="62" spans="1:7" ht="15.75" x14ac:dyDescent="0.25">
      <c r="A62" s="9">
        <v>1002</v>
      </c>
      <c r="B62" s="7" t="s">
        <v>57</v>
      </c>
      <c r="C62" s="8">
        <v>1938.5</v>
      </c>
      <c r="D62" s="17">
        <v>2232.5</v>
      </c>
      <c r="E62" s="8">
        <v>2138.8000000000002</v>
      </c>
      <c r="F62" s="8">
        <v>1698</v>
      </c>
      <c r="G62" s="8">
        <v>1756.1</v>
      </c>
    </row>
    <row r="63" spans="1:7" ht="15.75" x14ac:dyDescent="0.25">
      <c r="A63" s="9">
        <v>1003</v>
      </c>
      <c r="B63" s="7" t="s">
        <v>58</v>
      </c>
      <c r="C63" s="8">
        <v>13220.2</v>
      </c>
      <c r="D63" s="17">
        <v>11536.5</v>
      </c>
      <c r="E63" s="8">
        <v>11062.1</v>
      </c>
      <c r="F63" s="8">
        <v>10824.2</v>
      </c>
      <c r="G63" s="8">
        <v>11154.2</v>
      </c>
    </row>
    <row r="64" spans="1:7" ht="15.75" x14ac:dyDescent="0.25">
      <c r="A64" s="9">
        <v>1004</v>
      </c>
      <c r="B64" s="7" t="s">
        <v>59</v>
      </c>
      <c r="C64" s="8">
        <v>2233.1999999999998</v>
      </c>
      <c r="D64" s="17">
        <v>5009.3999999999996</v>
      </c>
      <c r="E64" s="8">
        <v>5516.6</v>
      </c>
      <c r="F64" s="8">
        <v>5217.3</v>
      </c>
      <c r="G64" s="8">
        <v>5518.7</v>
      </c>
    </row>
    <row r="65" spans="1:7" ht="15.75" x14ac:dyDescent="0.25">
      <c r="A65" s="9">
        <v>1006</v>
      </c>
      <c r="B65" s="7" t="s">
        <v>60</v>
      </c>
      <c r="C65" s="8">
        <v>168.2</v>
      </c>
      <c r="D65" s="17">
        <v>179.5</v>
      </c>
      <c r="E65" s="8">
        <v>252</v>
      </c>
      <c r="F65" s="8">
        <v>163.4</v>
      </c>
      <c r="G65" s="8">
        <v>168.8</v>
      </c>
    </row>
    <row r="66" spans="1:7" ht="15.75" x14ac:dyDescent="0.25">
      <c r="A66" s="10">
        <v>1100</v>
      </c>
      <c r="B66" s="4" t="s">
        <v>61</v>
      </c>
      <c r="C66" s="5">
        <f>C67+C68+C69+C70</f>
        <v>415.5</v>
      </c>
      <c r="D66" s="18">
        <f t="shared" ref="D66:G66" si="10">D67+D68+D69+D70</f>
        <v>825.9</v>
      </c>
      <c r="E66" s="5">
        <f t="shared" si="10"/>
        <v>911.5</v>
      </c>
      <c r="F66" s="5">
        <f t="shared" si="10"/>
        <v>841.3</v>
      </c>
      <c r="G66" s="5">
        <f t="shared" si="10"/>
        <v>569.20000000000005</v>
      </c>
    </row>
    <row r="67" spans="1:7" ht="15.75" x14ac:dyDescent="0.25">
      <c r="A67" s="9">
        <v>1101</v>
      </c>
      <c r="B67" s="7" t="s">
        <v>62</v>
      </c>
      <c r="C67" s="8">
        <v>24.8</v>
      </c>
      <c r="D67" s="17">
        <v>9.5</v>
      </c>
      <c r="E67" s="8"/>
      <c r="F67" s="8"/>
      <c r="G67" s="8"/>
    </row>
    <row r="68" spans="1:7" ht="15.75" x14ac:dyDescent="0.25">
      <c r="A68" s="9">
        <v>1102</v>
      </c>
      <c r="B68" s="7" t="s">
        <v>63</v>
      </c>
      <c r="C68" s="8">
        <v>53.4</v>
      </c>
      <c r="D68" s="17">
        <v>285</v>
      </c>
      <c r="E68" s="8">
        <v>514</v>
      </c>
      <c r="F68" s="8">
        <v>443.5</v>
      </c>
      <c r="G68" s="8">
        <v>221.1</v>
      </c>
    </row>
    <row r="69" spans="1:7" ht="15.75" x14ac:dyDescent="0.25">
      <c r="A69" s="9">
        <v>1103</v>
      </c>
      <c r="B69" s="7" t="s">
        <v>64</v>
      </c>
      <c r="C69" s="8">
        <v>318</v>
      </c>
      <c r="D69" s="17">
        <v>513.6</v>
      </c>
      <c r="E69" s="8">
        <v>379.9</v>
      </c>
      <c r="F69" s="8">
        <v>383.8</v>
      </c>
      <c r="G69" s="8">
        <v>333.6</v>
      </c>
    </row>
    <row r="70" spans="1:7" ht="15.75" x14ac:dyDescent="0.25">
      <c r="A70" s="9">
        <v>1105</v>
      </c>
      <c r="B70" s="7" t="s">
        <v>65</v>
      </c>
      <c r="C70" s="8">
        <v>19.3</v>
      </c>
      <c r="D70" s="17">
        <v>17.8</v>
      </c>
      <c r="E70" s="8">
        <v>17.600000000000001</v>
      </c>
      <c r="F70" s="8">
        <v>14</v>
      </c>
      <c r="G70" s="8">
        <v>14.5</v>
      </c>
    </row>
    <row r="71" spans="1:7" ht="15.75" x14ac:dyDescent="0.25">
      <c r="A71" s="10">
        <v>1200</v>
      </c>
      <c r="B71" s="4" t="s">
        <v>66</v>
      </c>
      <c r="C71" s="5">
        <f>C72</f>
        <v>22.9</v>
      </c>
      <c r="D71" s="18">
        <f t="shared" ref="D71:G71" si="11">D72</f>
        <v>22.6</v>
      </c>
      <c r="E71" s="5">
        <f t="shared" si="11"/>
        <v>24.1</v>
      </c>
      <c r="F71" s="5">
        <f t="shared" si="11"/>
        <v>21.8</v>
      </c>
      <c r="G71" s="5">
        <f t="shared" si="11"/>
        <v>22</v>
      </c>
    </row>
    <row r="72" spans="1:7" ht="15.75" x14ac:dyDescent="0.25">
      <c r="A72" s="9">
        <v>1202</v>
      </c>
      <c r="B72" s="7" t="s">
        <v>67</v>
      </c>
      <c r="C72" s="8">
        <v>22.9</v>
      </c>
      <c r="D72" s="17">
        <v>22.6</v>
      </c>
      <c r="E72" s="8">
        <v>24.1</v>
      </c>
      <c r="F72" s="8">
        <v>21.8</v>
      </c>
      <c r="G72" s="8">
        <v>22</v>
      </c>
    </row>
    <row r="73" spans="1:7" ht="31.5" x14ac:dyDescent="0.25">
      <c r="A73" s="10">
        <v>1300</v>
      </c>
      <c r="B73" s="4" t="s">
        <v>68</v>
      </c>
      <c r="C73" s="5">
        <f>C74</f>
        <v>1132.5999999999999</v>
      </c>
      <c r="D73" s="18">
        <f t="shared" ref="D73:G73" si="12">D74</f>
        <v>1088.5</v>
      </c>
      <c r="E73" s="5">
        <f t="shared" si="12"/>
        <v>1304</v>
      </c>
      <c r="F73" s="5">
        <f t="shared" si="12"/>
        <v>1489.6</v>
      </c>
      <c r="G73" s="5">
        <f t="shared" si="12"/>
        <v>1584.1</v>
      </c>
    </row>
    <row r="74" spans="1:7" ht="31.5" x14ac:dyDescent="0.25">
      <c r="A74" s="9">
        <v>1301</v>
      </c>
      <c r="B74" s="7" t="s">
        <v>69</v>
      </c>
      <c r="C74" s="8">
        <v>1132.5999999999999</v>
      </c>
      <c r="D74" s="17">
        <v>1088.5</v>
      </c>
      <c r="E74" s="8">
        <v>1304</v>
      </c>
      <c r="F74" s="8">
        <v>1489.6</v>
      </c>
      <c r="G74" s="8">
        <v>1584.1</v>
      </c>
    </row>
    <row r="75" spans="1:7" ht="47.25" x14ac:dyDescent="0.25">
      <c r="A75" s="10">
        <v>1400</v>
      </c>
      <c r="B75" s="4" t="s">
        <v>70</v>
      </c>
      <c r="C75" s="5">
        <f>C76+C77+C78</f>
        <v>8982.0999999999985</v>
      </c>
      <c r="D75" s="18">
        <f t="shared" ref="D75:G75" si="13">D76+D77+D78</f>
        <v>8252.6</v>
      </c>
      <c r="E75" s="5">
        <f t="shared" si="13"/>
        <v>4886.3999999999996</v>
      </c>
      <c r="F75" s="5">
        <f t="shared" si="13"/>
        <v>4608.2</v>
      </c>
      <c r="G75" s="5">
        <f t="shared" si="13"/>
        <v>3617</v>
      </c>
    </row>
    <row r="76" spans="1:7" ht="47.25" x14ac:dyDescent="0.25">
      <c r="A76" s="9">
        <v>1401</v>
      </c>
      <c r="B76" s="7" t="s">
        <v>71</v>
      </c>
      <c r="C76" s="8">
        <v>2827.2</v>
      </c>
      <c r="D76" s="17">
        <v>4517.2</v>
      </c>
      <c r="E76" s="8">
        <v>4490.5</v>
      </c>
      <c r="F76" s="8">
        <v>4383.2</v>
      </c>
      <c r="G76" s="8">
        <v>3386.5</v>
      </c>
    </row>
    <row r="77" spans="1:7" ht="15.75" x14ac:dyDescent="0.25">
      <c r="A77" s="9">
        <v>1402</v>
      </c>
      <c r="B77" s="7" t="s">
        <v>72</v>
      </c>
      <c r="C77" s="8">
        <v>893.7</v>
      </c>
      <c r="D77" s="17">
        <v>643.79999999999995</v>
      </c>
      <c r="E77" s="8">
        <v>199</v>
      </c>
      <c r="F77" s="8">
        <v>22.6</v>
      </c>
      <c r="G77" s="8">
        <v>24.7</v>
      </c>
    </row>
    <row r="78" spans="1:7" ht="15.75" x14ac:dyDescent="0.25">
      <c r="A78" s="9">
        <v>1403</v>
      </c>
      <c r="B78" s="7" t="s">
        <v>73</v>
      </c>
      <c r="C78" s="8">
        <v>5261.2</v>
      </c>
      <c r="D78" s="17">
        <v>3091.6</v>
      </c>
      <c r="E78" s="8">
        <v>196.9</v>
      </c>
      <c r="F78" s="8">
        <v>202.4</v>
      </c>
      <c r="G78" s="8">
        <v>205.8</v>
      </c>
    </row>
    <row r="79" spans="1:7" s="1" customFormat="1" ht="15.75" x14ac:dyDescent="0.25">
      <c r="A79" s="10"/>
      <c r="B79" s="4" t="s">
        <v>76</v>
      </c>
      <c r="C79" s="5" t="s">
        <v>132</v>
      </c>
      <c r="D79" s="5" t="s">
        <v>132</v>
      </c>
      <c r="E79" s="5" t="s">
        <v>132</v>
      </c>
      <c r="F79" s="5">
        <v>1376.2</v>
      </c>
      <c r="G79" s="5">
        <v>2989.2</v>
      </c>
    </row>
    <row r="80" spans="1:7" ht="15.75" x14ac:dyDescent="0.25">
      <c r="A80" s="15" t="s">
        <v>74</v>
      </c>
      <c r="B80" s="16"/>
      <c r="C80" s="5">
        <f>C75+C73+C71+C66+C60+C53+C49+C41+C37+C31+C21+C16+C14+C5</f>
        <v>59964.700000000004</v>
      </c>
      <c r="D80" s="5">
        <f>D75+D73+D71+D66+D60+D53+D49+D41+D37+D31+D21+D16+D14+D5</f>
        <v>76209.7</v>
      </c>
      <c r="E80" s="5">
        <f>E75+E73+E71+E66+E60+E53+E49+E41+E37+E31+E21+E16+E14+E5</f>
        <v>73442.900000000009</v>
      </c>
      <c r="F80" s="5">
        <f>F75+F73+F71+F66+F60+F53+F49+F41+F37+F31+F21+F16+F14+F5+F79</f>
        <v>66787.8</v>
      </c>
      <c r="G80" s="5">
        <f>G75+G73+G71+G66+G60+G53+G49+G41+G37+G31+G21+G16+G14+G5+G79</f>
        <v>67288.3</v>
      </c>
    </row>
    <row r="81" spans="3:7" x14ac:dyDescent="0.25">
      <c r="C81" s="11"/>
      <c r="D81" s="11"/>
      <c r="E81" s="11"/>
      <c r="F81" s="11"/>
      <c r="G81" s="11"/>
    </row>
  </sheetData>
  <mergeCells count="3">
    <mergeCell ref="F3:G3"/>
    <mergeCell ref="A1:G1"/>
    <mergeCell ref="A80:B80"/>
  </mergeCells>
  <pageMargins left="0.23622047244094491" right="0.23622047244094491" top="0.39370078740157483" bottom="0.74803149606299213" header="0" footer="0.31496062992125984"/>
  <pageSetup paperSize="9" scale="69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Гречанюк </cp:lastModifiedBy>
  <cp:lastPrinted>2019-11-12T02:50:42Z</cp:lastPrinted>
  <dcterms:created xsi:type="dcterms:W3CDTF">2018-11-07T05:12:56Z</dcterms:created>
  <dcterms:modified xsi:type="dcterms:W3CDTF">2019-11-12T03:25:49Z</dcterms:modified>
</cp:coreProperties>
</file>