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150" windowWidth="24240" windowHeight="11505"/>
  </bookViews>
  <sheets>
    <sheet name="Аналит данные" sheetId="1" r:id="rId1"/>
  </sheets>
  <definedNames>
    <definedName name="_xlnm.Print_Area" localSheetId="0">'Аналит данные'!$A$1:$G$41</definedName>
  </definedNames>
  <calcPr calcId="144525"/>
</workbook>
</file>

<file path=xl/calcChain.xml><?xml version="1.0" encoding="utf-8"?>
<calcChain xmlns="http://schemas.openxmlformats.org/spreadsheetml/2006/main">
  <c r="D41" i="1" l="1"/>
  <c r="E41" i="1"/>
  <c r="F41" i="1"/>
  <c r="G41" i="1"/>
  <c r="C41" i="1"/>
  <c r="F11" i="1" l="1"/>
  <c r="F10" i="1" s="1"/>
  <c r="G11" i="1"/>
  <c r="G10" i="1" s="1"/>
  <c r="E11" i="1"/>
  <c r="E10" i="1" s="1"/>
  <c r="D23" i="1"/>
  <c r="D11" i="1"/>
  <c r="D17" i="1"/>
  <c r="E17" i="1"/>
  <c r="F17" i="1"/>
  <c r="G17" i="1"/>
  <c r="C17" i="1"/>
  <c r="D19" i="1"/>
  <c r="E19" i="1"/>
  <c r="F19" i="1"/>
  <c r="G19" i="1"/>
  <c r="D10" i="1"/>
  <c r="D7" i="1"/>
  <c r="E7" i="1"/>
  <c r="F7" i="1"/>
  <c r="G7" i="1"/>
  <c r="C7" i="1"/>
  <c r="C19" i="1"/>
  <c r="C11" i="1"/>
  <c r="C10" i="1" s="1"/>
  <c r="G23" i="1" l="1"/>
  <c r="F23" i="1"/>
  <c r="E23" i="1"/>
  <c r="C23" i="1"/>
  <c r="G32" i="1"/>
  <c r="F32" i="1"/>
  <c r="E32" i="1"/>
  <c r="D32" i="1"/>
  <c r="C32" i="1"/>
</calcChain>
</file>

<file path=xl/sharedStrings.xml><?xml version="1.0" encoding="utf-8"?>
<sst xmlns="http://schemas.openxmlformats.org/spreadsheetml/2006/main" count="70" uniqueCount="55">
  <si>
    <t xml:space="preserve"> млн. рублей</t>
  </si>
  <si>
    <t>Код бюджетной
классификации (без
указания кода главного
администратора доходов
бюджета)</t>
  </si>
  <si>
    <t xml:space="preserve">Наименование доходов </t>
  </si>
  <si>
    <t>1 00 00000 00 0000 000</t>
  </si>
  <si>
    <t>НАЛОГОВЫЕ И НЕНАЛОГОВЫЕ ДОХОДЫ</t>
  </si>
  <si>
    <t>1 01 00000 00 0000 000</t>
  </si>
  <si>
    <t>НАЛОГИ НА ПРИБЫЛЬ, ДОХОДЫ</t>
  </si>
  <si>
    <t>1 01 01000 00 0000 110</t>
  </si>
  <si>
    <t>Налог на прибыль организаций</t>
  </si>
  <si>
    <t>1 01 02000 01 0000 110</t>
  </si>
  <si>
    <t>Налог на доходы физических лиц</t>
  </si>
  <si>
    <t>1 03 00000 00 0000 000</t>
  </si>
  <si>
    <t>НАЛОГИ НА ТОВАРЫ (РАБОТЫ, УСЛУГИ), РЕАЛИЗУЕМЫЕ НА ТЕРРИТОРИИ РОССИЙСКОЙ ФЕДЕРАЦИИ</t>
  </si>
  <si>
    <t>1 03 02000 01 0000 110</t>
  </si>
  <si>
    <t>Акцизы по подакцизным товарам (продукции), производимым на территории Российской Федерации</t>
  </si>
  <si>
    <t xml:space="preserve">Акцизы на пиво </t>
  </si>
  <si>
    <t>Доходы от уплаты акцизов на крепкую алкогольную продукцию</t>
  </si>
  <si>
    <t>Доходы от уплаты акцизов на нефтепродукты</t>
  </si>
  <si>
    <t>1 05 00000 00 0000 000</t>
  </si>
  <si>
    <t>НАЛОГИ НА СОВОКУПНЫЙ ДОХОД</t>
  </si>
  <si>
    <t>1 05 01000 00 0000 110</t>
  </si>
  <si>
    <t>Налог, взимаемый в связи с применением упрощенной системы налогообложения</t>
  </si>
  <si>
    <t>1 06 00000 00 0000 000</t>
  </si>
  <si>
    <t>НАЛОГИ НА ИМУЩЕСТВО</t>
  </si>
  <si>
    <t>1 06 02000 02 0000 110</t>
  </si>
  <si>
    <t>Налог на имущество организаций</t>
  </si>
  <si>
    <t>1 06 04000 02 0000 110</t>
  </si>
  <si>
    <t>Транспортный налог</t>
  </si>
  <si>
    <t>1 06 05000 02 0000 110</t>
  </si>
  <si>
    <t>Налог на игорный бизнес</t>
  </si>
  <si>
    <t>ПРОЧИЕ НАЛОГОВЫЕ ДОХОДЫ</t>
  </si>
  <si>
    <t>НЕНАЛОГОВЫЕ ДОХОДЫ</t>
  </si>
  <si>
    <t>2 00 00000 00 0000 000</t>
  </si>
  <si>
    <t>БЕЗВОЗМЕЗДНЫЕ ПОСТУПЛЕНИЯ, в том числе:</t>
  </si>
  <si>
    <t>2 02 00000 00 0000 000</t>
  </si>
  <si>
    <t>БЕЗВОЗМЕЗДНЫЕ ПОСТУПЛЕНИЯ ОТ ДРУГИХ БЮДЖЕТОВ БЮДЖЕТНОЙ СИСТЕМЫ РОССИЙСКОЙ ФЕДЕРАЦИИ, в том числе:</t>
  </si>
  <si>
    <t>2 02 10000 00 0000 151</t>
  </si>
  <si>
    <t>Дотации бюджетам бюджетной системы Российской Федерации</t>
  </si>
  <si>
    <t>2 02 15001 02 0000 151</t>
  </si>
  <si>
    <t>Дотации бюджетам субъектов Российской Федерации на выравнивание бюджетной обеспеченности</t>
  </si>
  <si>
    <t>2 02 20000 00 0000 151</t>
  </si>
  <si>
    <t>Субсидии бюджетам бюджетной системы Российской Федерации (межбюджетные субсидии)</t>
  </si>
  <si>
    <t>2 02 30000 00 0000 151</t>
  </si>
  <si>
    <t>Субвенции бюджетам бюджетной системы Российской Федерации</t>
  </si>
  <si>
    <t>2 02 40000 00 0000 151</t>
  </si>
  <si>
    <t>Иные межбюджетные трансферты</t>
  </si>
  <si>
    <t>ВСЕГО ДОХОДОВ</t>
  </si>
  <si>
    <t>План 
на 2020 год</t>
  </si>
  <si>
    <t>План 
на 2021 год</t>
  </si>
  <si>
    <t>Аналитические данные о доходах бюджета Забайкальского края по видам доходов на 2020 год и плановый период 2021 и 2022 годов (в сравнении с ожидаемым исполнением за 2019 год и отчетом за 2018 год)</t>
  </si>
  <si>
    <t xml:space="preserve">Фактическое исполнение
2018 года </t>
  </si>
  <si>
    <t xml:space="preserve">Уточненный план  (оценка)
на 2019 год </t>
  </si>
  <si>
    <t>План 
на 2022 год</t>
  </si>
  <si>
    <t>Доходы от уплаты акцизов крепкую алкогольную продукцию (в целях компенсации налога на имущество организаций)</t>
  </si>
  <si>
    <t>Доходы от уплаты акцизов на нефтепродукты по национальному проекту "Безопасные и качественные автомобильные дороги"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</si>
</sst>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3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color rgb="FF000000"/>
      <name val="Arial"/>
      <family val="2"/>
      <charset val="204"/>
    </font>
    <font>
      <b/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0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9" fontId="5" fillId="0" borderId="5">
      <alignment horizontal="center"/>
    </xf>
  </cellStyleXfs>
  <cellXfs count="24">
    <xf numFmtId="0" fontId="0" fillId="0" borderId="0" xfId="0"/>
    <xf numFmtId="0" fontId="4" fillId="0" borderId="2" xfId="0" applyFont="1" applyBorder="1" applyAlignment="1">
      <alignment horizontal="center"/>
    </xf>
    <xf numFmtId="49" fontId="6" fillId="0" borderId="2" xfId="1" applyFont="1" applyBorder="1" applyAlignment="1" applyProtection="1">
      <alignment horizontal="center" vertical="center"/>
    </xf>
    <xf numFmtId="49" fontId="8" fillId="0" borderId="2" xfId="1" applyFont="1" applyBorder="1" applyAlignment="1" applyProtection="1">
      <alignment horizontal="center" vertical="center"/>
    </xf>
    <xf numFmtId="49" fontId="10" fillId="0" borderId="2" xfId="1" applyFont="1" applyBorder="1" applyAlignment="1" applyProtection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justify" vertical="center" wrapText="1"/>
    </xf>
    <xf numFmtId="164" fontId="12" fillId="0" borderId="0" xfId="0" applyNumberFormat="1" applyFont="1" applyFill="1" applyBorder="1" applyAlignment="1">
      <alignment horizontal="center" wrapText="1"/>
    </xf>
    <xf numFmtId="0" fontId="8" fillId="2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justify" vertical="center" wrapText="1"/>
    </xf>
    <xf numFmtId="0" fontId="7" fillId="0" borderId="2" xfId="0" applyFont="1" applyBorder="1" applyAlignment="1">
      <alignment vertical="center" wrapText="1"/>
    </xf>
    <xf numFmtId="164" fontId="6" fillId="0" borderId="2" xfId="0" applyNumberFormat="1" applyFont="1" applyFill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164" fontId="8" fillId="0" borderId="2" xfId="0" applyNumberFormat="1" applyFont="1" applyFill="1" applyBorder="1" applyAlignment="1">
      <alignment vertical="center" wrapText="1"/>
    </xf>
    <xf numFmtId="0" fontId="11" fillId="0" borderId="2" xfId="0" applyFont="1" applyBorder="1" applyAlignment="1">
      <alignment vertical="center" wrapText="1"/>
    </xf>
    <xf numFmtId="164" fontId="10" fillId="0" borderId="2" xfId="0" applyNumberFormat="1" applyFont="1" applyFill="1" applyBorder="1" applyAlignment="1">
      <alignment vertical="center" wrapText="1"/>
    </xf>
    <xf numFmtId="164" fontId="6" fillId="0" borderId="2" xfId="0" applyNumberFormat="1" applyFont="1" applyFill="1" applyBorder="1" applyAlignment="1">
      <alignment horizontal="right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</cellXfs>
  <cellStyles count="2">
    <cellStyle name="xl45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1"/>
  <sheetViews>
    <sheetView tabSelected="1" view="pageBreakPreview" zoomScale="80" zoomScaleNormal="100" zoomScaleSheetLayoutView="80" workbookViewId="0">
      <selection activeCell="H8" sqref="H8"/>
    </sheetView>
  </sheetViews>
  <sheetFormatPr defaultRowHeight="15" x14ac:dyDescent="0.25"/>
  <cols>
    <col min="1" max="1" width="28.5703125" customWidth="1"/>
    <col min="2" max="2" width="48.7109375" customWidth="1"/>
    <col min="3" max="3" width="18.140625" customWidth="1"/>
    <col min="4" max="4" width="19.42578125" customWidth="1"/>
    <col min="5" max="5" width="14.85546875" customWidth="1"/>
    <col min="6" max="6" width="15.85546875" customWidth="1"/>
    <col min="7" max="7" width="15.140625" customWidth="1"/>
  </cols>
  <sheetData>
    <row r="1" spans="1:7" ht="40.5" customHeight="1" x14ac:dyDescent="0.25">
      <c r="A1" s="19" t="s">
        <v>49</v>
      </c>
      <c r="B1" s="19"/>
      <c r="C1" s="19"/>
      <c r="D1" s="19"/>
      <c r="E1" s="19"/>
      <c r="F1" s="19"/>
      <c r="G1" s="19"/>
    </row>
    <row r="2" spans="1:7" ht="15.75" customHeight="1" x14ac:dyDescent="0.25">
      <c r="F2" s="20" t="s">
        <v>0</v>
      </c>
      <c r="G2" s="20"/>
    </row>
    <row r="3" spans="1:7" ht="15.75" customHeight="1" x14ac:dyDescent="0.25">
      <c r="A3" s="21" t="s">
        <v>1</v>
      </c>
      <c r="B3" s="21" t="s">
        <v>2</v>
      </c>
      <c r="C3" s="22" t="s">
        <v>50</v>
      </c>
      <c r="D3" s="22" t="s">
        <v>51</v>
      </c>
      <c r="E3" s="21" t="s">
        <v>47</v>
      </c>
      <c r="F3" s="21" t="s">
        <v>48</v>
      </c>
      <c r="G3" s="21" t="s">
        <v>52</v>
      </c>
    </row>
    <row r="4" spans="1:7" ht="60.75" customHeight="1" x14ac:dyDescent="0.25">
      <c r="A4" s="21"/>
      <c r="B4" s="21"/>
      <c r="C4" s="23"/>
      <c r="D4" s="23"/>
      <c r="E4" s="21"/>
      <c r="F4" s="21"/>
      <c r="G4" s="21"/>
    </row>
    <row r="5" spans="1:7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</row>
    <row r="6" spans="1:7" ht="21" customHeight="1" x14ac:dyDescent="0.25">
      <c r="A6" s="2" t="s">
        <v>3</v>
      </c>
      <c r="B6" s="10" t="s">
        <v>4</v>
      </c>
      <c r="C6" s="11">
        <v>34143.599999999999</v>
      </c>
      <c r="D6" s="11">
        <v>37533.5</v>
      </c>
      <c r="E6" s="11">
        <v>41301.199999999997</v>
      </c>
      <c r="F6" s="11">
        <v>45903.5</v>
      </c>
      <c r="G6" s="11">
        <v>48881.5</v>
      </c>
    </row>
    <row r="7" spans="1:7" ht="15.75" x14ac:dyDescent="0.25">
      <c r="A7" s="2" t="s">
        <v>5</v>
      </c>
      <c r="B7" s="10" t="s">
        <v>6</v>
      </c>
      <c r="C7" s="11">
        <f>C8+C9</f>
        <v>21639.200000000001</v>
      </c>
      <c r="D7" s="11">
        <f t="shared" ref="D7:G7" si="0">D8+D9</f>
        <v>24516</v>
      </c>
      <c r="E7" s="11">
        <f t="shared" si="0"/>
        <v>26514.799999999999</v>
      </c>
      <c r="F7" s="11">
        <f t="shared" si="0"/>
        <v>27926.5</v>
      </c>
      <c r="G7" s="11">
        <f t="shared" si="0"/>
        <v>29458.799999999999</v>
      </c>
    </row>
    <row r="8" spans="1:7" ht="15.75" x14ac:dyDescent="0.25">
      <c r="A8" s="3" t="s">
        <v>7</v>
      </c>
      <c r="B8" s="12" t="s">
        <v>8</v>
      </c>
      <c r="C8" s="13">
        <v>7801.5</v>
      </c>
      <c r="D8" s="13">
        <v>9526.4</v>
      </c>
      <c r="E8" s="13">
        <v>10109.200000000001</v>
      </c>
      <c r="F8" s="13">
        <v>10523.7</v>
      </c>
      <c r="G8" s="13">
        <v>10976.2</v>
      </c>
    </row>
    <row r="9" spans="1:7" ht="15.75" x14ac:dyDescent="0.25">
      <c r="A9" s="3" t="s">
        <v>9</v>
      </c>
      <c r="B9" s="12" t="s">
        <v>10</v>
      </c>
      <c r="C9" s="13">
        <v>13837.7</v>
      </c>
      <c r="D9" s="13">
        <v>14989.6</v>
      </c>
      <c r="E9" s="13">
        <v>16405.599999999999</v>
      </c>
      <c r="F9" s="13">
        <v>17402.8</v>
      </c>
      <c r="G9" s="13">
        <v>18482.599999999999</v>
      </c>
    </row>
    <row r="10" spans="1:7" ht="50.25" customHeight="1" x14ac:dyDescent="0.25">
      <c r="A10" s="2" t="s">
        <v>11</v>
      </c>
      <c r="B10" s="10" t="s">
        <v>12</v>
      </c>
      <c r="C10" s="11">
        <f>C11</f>
        <v>2622.7</v>
      </c>
      <c r="D10" s="11">
        <f t="shared" ref="D10:G10" si="1">D11</f>
        <v>3546.6000000000004</v>
      </c>
      <c r="E10" s="11">
        <f t="shared" si="1"/>
        <v>5036.7999999999993</v>
      </c>
      <c r="F10" s="11">
        <f t="shared" si="1"/>
        <v>6741.2</v>
      </c>
      <c r="G10" s="11">
        <f t="shared" si="1"/>
        <v>7017</v>
      </c>
    </row>
    <row r="11" spans="1:7" ht="47.25" x14ac:dyDescent="0.25">
      <c r="A11" s="3" t="s">
        <v>13</v>
      </c>
      <c r="B11" s="12" t="s">
        <v>14</v>
      </c>
      <c r="C11" s="13">
        <f>C12+C13+C15</f>
        <v>2622.7</v>
      </c>
      <c r="D11" s="13">
        <f>D12+D13+D14+D15</f>
        <v>3546.6000000000004</v>
      </c>
      <c r="E11" s="13">
        <f>E12+E13+E14+E15+E16</f>
        <v>5036.7999999999993</v>
      </c>
      <c r="F11" s="13">
        <f t="shared" ref="F11:G11" si="2">F12+F13+F14+F15+F16</f>
        <v>6741.2</v>
      </c>
      <c r="G11" s="13">
        <f t="shared" si="2"/>
        <v>7017</v>
      </c>
    </row>
    <row r="12" spans="1:7" ht="15.75" x14ac:dyDescent="0.25">
      <c r="A12" s="4"/>
      <c r="B12" s="14" t="s">
        <v>15</v>
      </c>
      <c r="C12" s="15">
        <v>53.7</v>
      </c>
      <c r="D12" s="15">
        <v>76.8</v>
      </c>
      <c r="E12" s="15">
        <v>44</v>
      </c>
      <c r="F12" s="15">
        <v>51.7</v>
      </c>
      <c r="G12" s="15">
        <v>60</v>
      </c>
    </row>
    <row r="13" spans="1:7" ht="31.5" x14ac:dyDescent="0.25">
      <c r="A13" s="4"/>
      <c r="B13" s="14" t="s">
        <v>16</v>
      </c>
      <c r="C13" s="15">
        <v>252.3</v>
      </c>
      <c r="D13" s="15">
        <v>339.6</v>
      </c>
      <c r="E13" s="15">
        <v>293.3</v>
      </c>
      <c r="F13" s="15">
        <v>390.4</v>
      </c>
      <c r="G13" s="15">
        <v>406</v>
      </c>
    </row>
    <row r="14" spans="1:7" ht="51.75" customHeight="1" x14ac:dyDescent="0.25">
      <c r="A14" s="4"/>
      <c r="B14" s="14" t="s">
        <v>53</v>
      </c>
      <c r="C14" s="15"/>
      <c r="D14" s="15">
        <v>450.3</v>
      </c>
      <c r="E14" s="15">
        <v>545.79999999999995</v>
      </c>
      <c r="F14" s="15">
        <v>658.5</v>
      </c>
      <c r="G14" s="15">
        <v>684.8</v>
      </c>
    </row>
    <row r="15" spans="1:7" ht="19.5" customHeight="1" x14ac:dyDescent="0.25">
      <c r="A15" s="4"/>
      <c r="B15" s="14" t="s">
        <v>17</v>
      </c>
      <c r="C15" s="15">
        <v>2316.6999999999998</v>
      </c>
      <c r="D15" s="15">
        <v>2679.9</v>
      </c>
      <c r="E15" s="15">
        <v>2571.6999999999998</v>
      </c>
      <c r="F15" s="15">
        <v>2664.5</v>
      </c>
      <c r="G15" s="15">
        <v>2771.1</v>
      </c>
    </row>
    <row r="16" spans="1:7" ht="59.25" customHeight="1" x14ac:dyDescent="0.25">
      <c r="A16" s="4"/>
      <c r="B16" s="14" t="s">
        <v>54</v>
      </c>
      <c r="C16" s="15"/>
      <c r="D16" s="15"/>
      <c r="E16" s="15">
        <v>1582</v>
      </c>
      <c r="F16" s="15">
        <v>2976.1</v>
      </c>
      <c r="G16" s="15">
        <v>3095.1</v>
      </c>
    </row>
    <row r="17" spans="1:10" ht="15.75" x14ac:dyDescent="0.25">
      <c r="A17" s="2" t="s">
        <v>18</v>
      </c>
      <c r="B17" s="10" t="s">
        <v>19</v>
      </c>
      <c r="C17" s="11">
        <f>C18</f>
        <v>1425.8</v>
      </c>
      <c r="D17" s="11">
        <f t="shared" ref="D17:G17" si="3">D18</f>
        <v>1700.3</v>
      </c>
      <c r="E17" s="11">
        <f t="shared" si="3"/>
        <v>1826</v>
      </c>
      <c r="F17" s="11">
        <f t="shared" si="3"/>
        <v>2229.1999999999998</v>
      </c>
      <c r="G17" s="11">
        <f t="shared" si="3"/>
        <v>2318.4</v>
      </c>
    </row>
    <row r="18" spans="1:10" ht="31.5" x14ac:dyDescent="0.25">
      <c r="A18" s="3" t="s">
        <v>20</v>
      </c>
      <c r="B18" s="12" t="s">
        <v>21</v>
      </c>
      <c r="C18" s="13">
        <v>1425.8</v>
      </c>
      <c r="D18" s="13">
        <v>1700.3</v>
      </c>
      <c r="E18" s="13">
        <v>1826</v>
      </c>
      <c r="F18" s="13">
        <v>2229.1999999999998</v>
      </c>
      <c r="G18" s="13">
        <v>2318.4</v>
      </c>
    </row>
    <row r="19" spans="1:10" ht="15.75" x14ac:dyDescent="0.25">
      <c r="A19" s="2" t="s">
        <v>22</v>
      </c>
      <c r="B19" s="10" t="s">
        <v>23</v>
      </c>
      <c r="C19" s="11">
        <f>C20+C21+C22</f>
        <v>6219</v>
      </c>
      <c r="D19" s="11">
        <f t="shared" ref="D19:G19" si="4">D20+D21+D22</f>
        <v>5603.5</v>
      </c>
      <c r="E19" s="11">
        <f t="shared" si="4"/>
        <v>5835.2</v>
      </c>
      <c r="F19" s="11">
        <f t="shared" si="4"/>
        <v>6610.4</v>
      </c>
      <c r="G19" s="11">
        <f t="shared" si="4"/>
        <v>7308.5999999999995</v>
      </c>
    </row>
    <row r="20" spans="1:10" ht="15.75" x14ac:dyDescent="0.25">
      <c r="A20" s="3" t="s">
        <v>24</v>
      </c>
      <c r="B20" s="12" t="s">
        <v>25</v>
      </c>
      <c r="C20" s="13">
        <v>5635.5</v>
      </c>
      <c r="D20" s="13">
        <v>5008.5</v>
      </c>
      <c r="E20" s="13">
        <v>5210.2</v>
      </c>
      <c r="F20" s="13">
        <v>5960.4</v>
      </c>
      <c r="G20" s="13">
        <v>6632.7</v>
      </c>
    </row>
    <row r="21" spans="1:10" ht="15.75" x14ac:dyDescent="0.25">
      <c r="A21" s="3" t="s">
        <v>26</v>
      </c>
      <c r="B21" s="12" t="s">
        <v>27</v>
      </c>
      <c r="C21" s="13">
        <v>581.6</v>
      </c>
      <c r="D21" s="13">
        <v>592.79999999999995</v>
      </c>
      <c r="E21" s="13">
        <v>622.70000000000005</v>
      </c>
      <c r="F21" s="13">
        <v>647.6</v>
      </c>
      <c r="G21" s="13">
        <v>673.5</v>
      </c>
    </row>
    <row r="22" spans="1:10" ht="15.75" x14ac:dyDescent="0.25">
      <c r="A22" s="3" t="s">
        <v>28</v>
      </c>
      <c r="B22" s="12" t="s">
        <v>29</v>
      </c>
      <c r="C22" s="13">
        <v>1.9</v>
      </c>
      <c r="D22" s="13">
        <v>2.2000000000000002</v>
      </c>
      <c r="E22" s="13">
        <v>2.2999999999999998</v>
      </c>
      <c r="F22" s="13">
        <v>2.4</v>
      </c>
      <c r="G22" s="13">
        <v>2.4</v>
      </c>
    </row>
    <row r="23" spans="1:10" ht="15.75" x14ac:dyDescent="0.25">
      <c r="A23" s="2"/>
      <c r="B23" s="10" t="s">
        <v>30</v>
      </c>
      <c r="C23" s="11">
        <f>C6-C7-C10-C17-C19-C24</f>
        <v>1140.1999999999978</v>
      </c>
      <c r="D23" s="11">
        <f t="shared" ref="D23:G23" si="5">D6-D7-D10-D17-D19-D24</f>
        <v>1267.1999999999994</v>
      </c>
      <c r="E23" s="11">
        <f t="shared" si="5"/>
        <v>1300.5999999999988</v>
      </c>
      <c r="F23" s="11">
        <f t="shared" si="5"/>
        <v>1593.7999999999988</v>
      </c>
      <c r="G23" s="11">
        <f t="shared" si="5"/>
        <v>1953.8000000000015</v>
      </c>
    </row>
    <row r="24" spans="1:10" ht="15.75" x14ac:dyDescent="0.25">
      <c r="A24" s="2"/>
      <c r="B24" s="10" t="s">
        <v>31</v>
      </c>
      <c r="C24" s="11">
        <v>1096.7</v>
      </c>
      <c r="D24" s="11">
        <v>899.9</v>
      </c>
      <c r="E24" s="11">
        <v>787.8</v>
      </c>
      <c r="F24" s="11">
        <v>802.4</v>
      </c>
      <c r="G24" s="11">
        <v>824.9</v>
      </c>
    </row>
    <row r="25" spans="1:10" ht="31.5" hidden="1" x14ac:dyDescent="0.25">
      <c r="A25" s="5" t="s">
        <v>32</v>
      </c>
      <c r="B25" s="6" t="s">
        <v>33</v>
      </c>
      <c r="C25" s="11">
        <v>18180.2</v>
      </c>
      <c r="D25" s="11">
        <v>24166.6</v>
      </c>
      <c r="E25" s="11">
        <v>17511.599999999999</v>
      </c>
      <c r="F25" s="11">
        <v>12860.6</v>
      </c>
      <c r="G25" s="11">
        <v>12000.3</v>
      </c>
    </row>
    <row r="26" spans="1:10" ht="63" hidden="1" x14ac:dyDescent="0.25">
      <c r="A26" s="5" t="s">
        <v>34</v>
      </c>
      <c r="B26" s="6" t="s">
        <v>35</v>
      </c>
      <c r="C26" s="11">
        <v>18126.7</v>
      </c>
      <c r="D26" s="11">
        <v>24159.200000000001</v>
      </c>
      <c r="E26" s="11">
        <v>17511.599999999999</v>
      </c>
      <c r="F26" s="11">
        <v>12860.6</v>
      </c>
      <c r="G26" s="11">
        <v>12000.3</v>
      </c>
      <c r="J26" s="7"/>
    </row>
    <row r="27" spans="1:10" ht="31.5" hidden="1" x14ac:dyDescent="0.25">
      <c r="A27" s="5" t="s">
        <v>36</v>
      </c>
      <c r="B27" s="6" t="s">
        <v>37</v>
      </c>
      <c r="C27" s="11">
        <v>12265.4</v>
      </c>
      <c r="D27" s="11">
        <v>17379.7</v>
      </c>
      <c r="E27" s="11">
        <v>12004.1</v>
      </c>
      <c r="F27" s="11">
        <v>6994</v>
      </c>
      <c r="G27" s="11">
        <v>6460.5</v>
      </c>
    </row>
    <row r="28" spans="1:10" ht="47.25" hidden="1" x14ac:dyDescent="0.25">
      <c r="A28" s="8" t="s">
        <v>38</v>
      </c>
      <c r="B28" s="9" t="s">
        <v>39</v>
      </c>
      <c r="C28" s="13">
        <v>11632</v>
      </c>
      <c r="D28" s="13">
        <v>12131.1</v>
      </c>
      <c r="E28" s="13">
        <v>11975.4</v>
      </c>
      <c r="F28" s="13">
        <v>6970.7</v>
      </c>
      <c r="G28" s="13">
        <v>6437.9</v>
      </c>
    </row>
    <row r="29" spans="1:10" ht="47.25" hidden="1" x14ac:dyDescent="0.25">
      <c r="A29" s="5" t="s">
        <v>40</v>
      </c>
      <c r="B29" s="6" t="s">
        <v>41</v>
      </c>
      <c r="C29" s="11">
        <v>1729</v>
      </c>
      <c r="D29" s="11">
        <v>2065.8000000000002</v>
      </c>
      <c r="E29" s="11">
        <v>1601.9</v>
      </c>
      <c r="F29" s="11">
        <v>1810.5</v>
      </c>
      <c r="G29" s="11">
        <v>1278.7</v>
      </c>
    </row>
    <row r="30" spans="1:10" ht="31.5" hidden="1" x14ac:dyDescent="0.25">
      <c r="A30" s="5" t="s">
        <v>42</v>
      </c>
      <c r="B30" s="6" t="s">
        <v>43</v>
      </c>
      <c r="C30" s="16">
        <v>3327.2</v>
      </c>
      <c r="D30" s="16">
        <v>3744.1</v>
      </c>
      <c r="E30" s="16">
        <v>3803.1</v>
      </c>
      <c r="F30" s="16">
        <v>3953.5</v>
      </c>
      <c r="G30" s="16">
        <v>4158.5</v>
      </c>
    </row>
    <row r="31" spans="1:10" ht="15.75" hidden="1" x14ac:dyDescent="0.25">
      <c r="A31" s="5" t="s">
        <v>44</v>
      </c>
      <c r="B31" s="6" t="s">
        <v>45</v>
      </c>
      <c r="C31" s="16">
        <v>805</v>
      </c>
      <c r="D31" s="16">
        <v>969.6</v>
      </c>
      <c r="E31" s="16">
        <v>102.5</v>
      </c>
      <c r="F31" s="16">
        <v>102.6</v>
      </c>
      <c r="G31" s="16">
        <v>102.6</v>
      </c>
    </row>
    <row r="32" spans="1:10" ht="15.75" hidden="1" x14ac:dyDescent="0.25">
      <c r="A32" s="17" t="s">
        <v>46</v>
      </c>
      <c r="B32" s="18"/>
      <c r="C32" s="16">
        <f>C6+C25</f>
        <v>52323.8</v>
      </c>
      <c r="D32" s="16">
        <f>D6+D25</f>
        <v>61700.1</v>
      </c>
      <c r="E32" s="16">
        <f>E6+E25</f>
        <v>58812.799999999996</v>
      </c>
      <c r="F32" s="16">
        <f>F6+F25</f>
        <v>58764.1</v>
      </c>
      <c r="G32" s="16">
        <f>G6+G25</f>
        <v>60881.8</v>
      </c>
    </row>
    <row r="33" spans="1:7" hidden="1" x14ac:dyDescent="0.25"/>
    <row r="34" spans="1:7" ht="31.5" x14ac:dyDescent="0.25">
      <c r="A34" s="5" t="s">
        <v>32</v>
      </c>
      <c r="B34" s="6" t="s">
        <v>33</v>
      </c>
      <c r="C34" s="11">
        <v>26615.599999999999</v>
      </c>
      <c r="D34" s="11">
        <v>37155.800000000003</v>
      </c>
      <c r="E34" s="11">
        <v>29411.7</v>
      </c>
      <c r="F34" s="11">
        <v>20884.2</v>
      </c>
      <c r="G34" s="11">
        <v>18406.8</v>
      </c>
    </row>
    <row r="35" spans="1:7" ht="63" x14ac:dyDescent="0.25">
      <c r="A35" s="5" t="s">
        <v>34</v>
      </c>
      <c r="B35" s="6" t="s">
        <v>35</v>
      </c>
      <c r="C35" s="11">
        <v>26712.799999999999</v>
      </c>
      <c r="D35" s="11">
        <v>36894.1</v>
      </c>
      <c r="E35" s="11">
        <v>29411.7</v>
      </c>
      <c r="F35" s="11">
        <v>20884.2</v>
      </c>
      <c r="G35" s="11">
        <v>18406.8</v>
      </c>
    </row>
    <row r="36" spans="1:7" ht="31.5" x14ac:dyDescent="0.25">
      <c r="A36" s="5" t="s">
        <v>36</v>
      </c>
      <c r="B36" s="6" t="s">
        <v>37</v>
      </c>
      <c r="C36" s="11">
        <v>19726.099999999999</v>
      </c>
      <c r="D36" s="11">
        <v>19108.099999999999</v>
      </c>
      <c r="E36" s="11">
        <v>13505.3</v>
      </c>
      <c r="F36" s="11">
        <v>6460.5</v>
      </c>
      <c r="G36" s="11">
        <v>6462.6</v>
      </c>
    </row>
    <row r="37" spans="1:7" ht="47.25" x14ac:dyDescent="0.25">
      <c r="A37" s="8" t="s">
        <v>38</v>
      </c>
      <c r="B37" s="9" t="s">
        <v>39</v>
      </c>
      <c r="C37" s="13">
        <v>12131.1</v>
      </c>
      <c r="D37" s="13">
        <v>11975.4</v>
      </c>
      <c r="E37" s="13">
        <v>11975.4</v>
      </c>
      <c r="F37" s="13">
        <v>6437.9</v>
      </c>
      <c r="G37" s="13">
        <v>6437.9</v>
      </c>
    </row>
    <row r="38" spans="1:7" ht="47.25" x14ac:dyDescent="0.25">
      <c r="A38" s="5" t="s">
        <v>40</v>
      </c>
      <c r="B38" s="6" t="s">
        <v>41</v>
      </c>
      <c r="C38" s="11">
        <v>2085.1999999999998</v>
      </c>
      <c r="D38" s="11">
        <v>4703.2</v>
      </c>
      <c r="E38" s="11">
        <v>5675.7</v>
      </c>
      <c r="F38" s="11">
        <v>5031</v>
      </c>
      <c r="G38" s="11">
        <v>5703.8</v>
      </c>
    </row>
    <row r="39" spans="1:7" ht="31.5" x14ac:dyDescent="0.25">
      <c r="A39" s="5" t="s">
        <v>42</v>
      </c>
      <c r="B39" s="6" t="s">
        <v>43</v>
      </c>
      <c r="C39" s="16">
        <v>3806.9</v>
      </c>
      <c r="D39" s="16">
        <v>4681</v>
      </c>
      <c r="E39" s="16">
        <v>5454.1</v>
      </c>
      <c r="F39" s="16">
        <v>5461.3</v>
      </c>
      <c r="G39" s="16">
        <v>5737.5</v>
      </c>
    </row>
    <row r="40" spans="1:7" ht="15.75" x14ac:dyDescent="0.25">
      <c r="A40" s="5" t="s">
        <v>44</v>
      </c>
      <c r="B40" s="6" t="s">
        <v>45</v>
      </c>
      <c r="C40" s="16">
        <v>1094.5999999999999</v>
      </c>
      <c r="D40" s="16">
        <v>8401.7999999999993</v>
      </c>
      <c r="E40" s="16">
        <v>4776.6000000000004</v>
      </c>
      <c r="F40" s="16">
        <v>3931.4</v>
      </c>
      <c r="G40" s="16">
        <v>502.9</v>
      </c>
    </row>
    <row r="41" spans="1:7" ht="15.75" x14ac:dyDescent="0.25">
      <c r="A41" s="17" t="s">
        <v>46</v>
      </c>
      <c r="B41" s="18"/>
      <c r="C41" s="16">
        <f>C6+C34</f>
        <v>60759.199999999997</v>
      </c>
      <c r="D41" s="16">
        <f t="shared" ref="D41:G41" si="6">D6+D34</f>
        <v>74689.3</v>
      </c>
      <c r="E41" s="16">
        <f t="shared" si="6"/>
        <v>70712.899999999994</v>
      </c>
      <c r="F41" s="16">
        <f t="shared" si="6"/>
        <v>66787.7</v>
      </c>
      <c r="G41" s="16">
        <f t="shared" si="6"/>
        <v>67288.3</v>
      </c>
    </row>
  </sheetData>
  <mergeCells count="11">
    <mergeCell ref="A41:B41"/>
    <mergeCell ref="A32:B32"/>
    <mergeCell ref="A1:G1"/>
    <mergeCell ref="F2:G2"/>
    <mergeCell ref="A3:A4"/>
    <mergeCell ref="B3:B4"/>
    <mergeCell ref="C3:C4"/>
    <mergeCell ref="D3:D4"/>
    <mergeCell ref="E3:E4"/>
    <mergeCell ref="F3:F4"/>
    <mergeCell ref="G3:G4"/>
  </mergeCells>
  <pageMargins left="0.70866141732283472" right="0.70866141732283472" top="0" bottom="0.74803149606299213" header="0.31496062992125984" footer="0.31496062992125984"/>
  <pageSetup paperSize="9" scale="8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Аналит данные</vt:lpstr>
      <vt:lpstr>'Аналит данные'!Область_печати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Анастасия Гаранина</dc:creator>
  <cp:lastModifiedBy>Гречанюк </cp:lastModifiedBy>
  <cp:lastPrinted>2019-11-08T02:31:51Z</cp:lastPrinted>
  <dcterms:created xsi:type="dcterms:W3CDTF">2018-11-08T04:34:40Z</dcterms:created>
  <dcterms:modified xsi:type="dcterms:W3CDTF">2019-11-12T03:30:47Z</dcterms:modified>
</cp:coreProperties>
</file>