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24915" windowHeight="11445"/>
  </bookViews>
  <sheets>
    <sheet name="Прогноз осн характеристик" sheetId="1" r:id="rId1"/>
  </sheets>
  <calcPr calcId="145621"/>
</workbook>
</file>

<file path=xl/calcChain.xml><?xml version="1.0" encoding="utf-8"?>
<calcChain xmlns="http://schemas.openxmlformats.org/spreadsheetml/2006/main">
  <c r="D17" i="1" l="1"/>
  <c r="D11" i="1"/>
  <c r="D5" i="1"/>
  <c r="C25" i="1"/>
  <c r="C16" i="1" l="1"/>
  <c r="C22" i="1"/>
  <c r="C17" i="1" s="1"/>
  <c r="C11" i="1"/>
  <c r="C5" i="1"/>
  <c r="E17" i="1"/>
  <c r="F17" i="1"/>
  <c r="G17" i="1"/>
  <c r="E11" i="1"/>
  <c r="F11" i="1"/>
  <c r="G11" i="1"/>
  <c r="E5" i="1"/>
  <c r="E4" i="1" s="1"/>
  <c r="F5" i="1"/>
  <c r="G5" i="1"/>
  <c r="G4" i="1" s="1"/>
  <c r="C4" i="1" l="1"/>
  <c r="F4" i="1"/>
  <c r="G23" i="1"/>
  <c r="D4" i="1"/>
  <c r="D23" i="1" s="1"/>
  <c r="C23" i="1"/>
  <c r="F23" i="1"/>
  <c r="E23" i="1"/>
</calcChain>
</file>

<file path=xl/sharedStrings.xml><?xml version="1.0" encoding="utf-8"?>
<sst xmlns="http://schemas.openxmlformats.org/spreadsheetml/2006/main" count="35" uniqueCount="21">
  <si>
    <t xml:space="preserve"> млн. рублей</t>
  </si>
  <si>
    <t>№ п/п</t>
  </si>
  <si>
    <t>Наименование показателя</t>
  </si>
  <si>
    <t xml:space="preserve">Фактическое исполнение
2017 года </t>
  </si>
  <si>
    <t>Общий объем доходов</t>
  </si>
  <si>
    <t>1.1</t>
  </si>
  <si>
    <t>Налоговые и неналоговые доходы</t>
  </si>
  <si>
    <t>в том числе:</t>
  </si>
  <si>
    <t>бюджет субъекта Российской Федерации</t>
  </si>
  <si>
    <t>свод бюджетов муниципальных образований</t>
  </si>
  <si>
    <t>1.2</t>
  </si>
  <si>
    <t>Безвозмездные поступления</t>
  </si>
  <si>
    <t>Общий объем расходов</t>
  </si>
  <si>
    <t>Дефицит бюджета(-), профицит бюджета (+)</t>
  </si>
  <si>
    <t>Прогноз 
на 2019 год</t>
  </si>
  <si>
    <t xml:space="preserve">Уточненный план 
 на 2018 год </t>
  </si>
  <si>
    <t>Прогноз
на 2020 год</t>
  </si>
  <si>
    <t>Прогноз
на 2021 год</t>
  </si>
  <si>
    <t>бюджет ТФОМС</t>
  </si>
  <si>
    <t>суммы подлежащие исключению</t>
  </si>
  <si>
    <t xml:space="preserve">Прогноз основных характеристик консолидированного бюджета Забайкальского края
на 2019 год и плановый период 2019 и 2020 годов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</si>
</sst>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9" fontId="6" fillId="0" borderId="2">
      <alignment horizontal="center"/>
    </xf>
  </cellStyleXfs>
  <cellXfs count="14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0" fillId="2" borderId="0" xfId="0" applyFill="1"/>
    <xf numFmtId="0" fontId="2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/>
    <xf numFmtId="0" fontId="3" fillId="2" borderId="1" xfId="0" applyFont="1" applyFill="1" applyBorder="1" applyAlignment="1">
      <alignment horizontal="left" vertical="center" wrapText="1" indent="1"/>
    </xf>
    <xf numFmtId="0" fontId="0" fillId="2" borderId="1" xfId="0" applyFill="1" applyBorder="1"/>
  </cellXfs>
  <cellStyles count="2">
    <cellStyle name="xl4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1" workbookViewId="0">
      <selection activeCell="F6" sqref="F6"/>
    </sheetView>
  </sheetViews>
  <sheetFormatPr defaultRowHeight="15" x14ac:dyDescent="0.25"/>
  <cols>
    <col min="1" max="1" width="8.28515625" style="3" customWidth="1"/>
    <col min="2" max="2" width="49.85546875" style="3" customWidth="1"/>
    <col min="3" max="3" width="18.28515625" style="3" customWidth="1"/>
    <col min="4" max="7" width="16.7109375" style="3" customWidth="1"/>
    <col min="8" max="16384" width="9.140625" style="3"/>
  </cols>
  <sheetData>
    <row r="1" spans="1:7" ht="45.75" customHeight="1" x14ac:dyDescent="0.25">
      <c r="A1" s="1" t="s">
        <v>20</v>
      </c>
      <c r="B1" s="2"/>
      <c r="C1" s="2"/>
      <c r="D1" s="2"/>
      <c r="E1" s="2"/>
      <c r="F1" s="2"/>
      <c r="G1" s="2"/>
    </row>
    <row r="2" spans="1:7" ht="15.75" x14ac:dyDescent="0.25">
      <c r="G2" s="4" t="s">
        <v>0</v>
      </c>
    </row>
    <row r="3" spans="1:7" ht="85.5" customHeight="1" x14ac:dyDescent="0.25">
      <c r="A3" s="5" t="s">
        <v>1</v>
      </c>
      <c r="B3" s="5" t="s">
        <v>2</v>
      </c>
      <c r="C3" s="5" t="s">
        <v>3</v>
      </c>
      <c r="D3" s="5" t="s">
        <v>15</v>
      </c>
      <c r="E3" s="5" t="s">
        <v>14</v>
      </c>
      <c r="F3" s="5" t="s">
        <v>16</v>
      </c>
      <c r="G3" s="5" t="s">
        <v>17</v>
      </c>
    </row>
    <row r="4" spans="1:7" ht="15.75" x14ac:dyDescent="0.25">
      <c r="A4" s="6">
        <v>1</v>
      </c>
      <c r="B4" s="7" t="s">
        <v>4</v>
      </c>
      <c r="C4" s="8">
        <f>C5+C11</f>
        <v>72490.100000000006</v>
      </c>
      <c r="D4" s="8">
        <f t="shared" ref="D4" si="0">D5+D11</f>
        <v>83375</v>
      </c>
      <c r="E4" s="8">
        <f>E5+E11</f>
        <v>94470.5</v>
      </c>
      <c r="F4" s="8">
        <f>F5+F11</f>
        <v>90812.700000000012</v>
      </c>
      <c r="G4" s="8">
        <f>G5+G11</f>
        <v>93764</v>
      </c>
    </row>
    <row r="5" spans="1:7" ht="15.75" x14ac:dyDescent="0.25">
      <c r="A5" s="9" t="s">
        <v>5</v>
      </c>
      <c r="B5" s="10" t="s">
        <v>6</v>
      </c>
      <c r="C5" s="11">
        <f>SUM(C7:C9)-C10</f>
        <v>40766.299999999996</v>
      </c>
      <c r="D5" s="11">
        <f>SUM(D7:D9)-D10</f>
        <v>42709</v>
      </c>
      <c r="E5" s="11">
        <f t="shared" ref="E5:G5" si="1">SUM(E7:E9)</f>
        <v>43730.2</v>
      </c>
      <c r="F5" s="11">
        <f t="shared" si="1"/>
        <v>45403.1</v>
      </c>
      <c r="G5" s="11">
        <f t="shared" si="1"/>
        <v>48494.8</v>
      </c>
    </row>
    <row r="6" spans="1:7" ht="15.75" x14ac:dyDescent="0.25">
      <c r="A6" s="9"/>
      <c r="B6" s="10" t="s">
        <v>7</v>
      </c>
      <c r="C6" s="11"/>
      <c r="D6" s="11"/>
      <c r="E6" s="11"/>
      <c r="F6" s="11"/>
      <c r="G6" s="11"/>
    </row>
    <row r="7" spans="1:7" ht="18" customHeight="1" x14ac:dyDescent="0.25">
      <c r="A7" s="9"/>
      <c r="B7" s="12" t="s">
        <v>8</v>
      </c>
      <c r="C7" s="11">
        <v>31100.799999999999</v>
      </c>
      <c r="D7" s="11">
        <v>32983.4</v>
      </c>
      <c r="E7" s="11">
        <v>33559.199999999997</v>
      </c>
      <c r="F7" s="11">
        <v>34875</v>
      </c>
      <c r="G7" s="11">
        <v>37563.9</v>
      </c>
    </row>
    <row r="8" spans="1:7" ht="15" customHeight="1" x14ac:dyDescent="0.25">
      <c r="A8" s="9"/>
      <c r="B8" s="12" t="s">
        <v>9</v>
      </c>
      <c r="C8" s="11">
        <v>9534.2999999999993</v>
      </c>
      <c r="D8" s="11">
        <v>9590.6</v>
      </c>
      <c r="E8" s="11">
        <v>10031.5</v>
      </c>
      <c r="F8" s="11">
        <v>10528.1</v>
      </c>
      <c r="G8" s="11">
        <v>10930.9</v>
      </c>
    </row>
    <row r="9" spans="1:7" ht="15" customHeight="1" x14ac:dyDescent="0.25">
      <c r="A9" s="9"/>
      <c r="B9" s="12" t="s">
        <v>18</v>
      </c>
      <c r="C9" s="11">
        <v>146.19999999999999</v>
      </c>
      <c r="D9" s="11">
        <v>139.5</v>
      </c>
      <c r="E9" s="11">
        <v>139.5</v>
      </c>
      <c r="F9" s="11">
        <v>0</v>
      </c>
      <c r="G9" s="11">
        <v>0</v>
      </c>
    </row>
    <row r="10" spans="1:7" ht="15" hidden="1" customHeight="1" x14ac:dyDescent="0.25">
      <c r="A10" s="9"/>
      <c r="B10" s="12" t="s">
        <v>19</v>
      </c>
      <c r="C10" s="11">
        <v>15</v>
      </c>
      <c r="D10" s="11">
        <v>4.5</v>
      </c>
      <c r="E10" s="11"/>
      <c r="F10" s="11"/>
      <c r="G10" s="11"/>
    </row>
    <row r="11" spans="1:7" ht="15.75" x14ac:dyDescent="0.25">
      <c r="A11" s="9" t="s">
        <v>10</v>
      </c>
      <c r="B11" s="10" t="s">
        <v>11</v>
      </c>
      <c r="C11" s="11">
        <f>SUM(C13:C15)-C16</f>
        <v>31723.800000000003</v>
      </c>
      <c r="D11" s="11">
        <f>SUM(D13:D15)-D16</f>
        <v>40666</v>
      </c>
      <c r="E11" s="11">
        <f t="shared" ref="E11:G11" si="2">SUM(E13:E15)</f>
        <v>50740.3</v>
      </c>
      <c r="F11" s="11">
        <f t="shared" si="2"/>
        <v>45409.600000000006</v>
      </c>
      <c r="G11" s="11">
        <f t="shared" si="2"/>
        <v>45269.2</v>
      </c>
    </row>
    <row r="12" spans="1:7" ht="15.75" x14ac:dyDescent="0.25">
      <c r="A12" s="9"/>
      <c r="B12" s="10" t="s">
        <v>7</v>
      </c>
      <c r="C12" s="11"/>
      <c r="D12" s="11"/>
      <c r="E12" s="11"/>
      <c r="F12" s="11"/>
      <c r="G12" s="11"/>
    </row>
    <row r="13" spans="1:7" ht="15" customHeight="1" x14ac:dyDescent="0.25">
      <c r="A13" s="9"/>
      <c r="B13" s="12" t="s">
        <v>8</v>
      </c>
      <c r="C13" s="11">
        <v>18162.099999999999</v>
      </c>
      <c r="D13" s="11">
        <v>24165.9</v>
      </c>
      <c r="E13" s="11">
        <v>17511.599999999999</v>
      </c>
      <c r="F13" s="11">
        <v>12860.6</v>
      </c>
      <c r="G13" s="11">
        <v>12000.3</v>
      </c>
    </row>
    <row r="14" spans="1:7" ht="15" customHeight="1" x14ac:dyDescent="0.25">
      <c r="A14" s="6"/>
      <c r="B14" s="12" t="s">
        <v>9</v>
      </c>
      <c r="C14" s="11">
        <v>18107.400000000001</v>
      </c>
      <c r="D14" s="11">
        <v>23409.599999999999</v>
      </c>
      <c r="E14" s="11">
        <v>15688.9</v>
      </c>
      <c r="F14" s="11">
        <v>13683.1</v>
      </c>
      <c r="G14" s="11">
        <v>13169.2</v>
      </c>
    </row>
    <row r="15" spans="1:7" ht="15" customHeight="1" x14ac:dyDescent="0.25">
      <c r="A15" s="6"/>
      <c r="B15" s="12" t="s">
        <v>18</v>
      </c>
      <c r="C15" s="11">
        <v>13583.3</v>
      </c>
      <c r="D15" s="11">
        <v>16499.3</v>
      </c>
      <c r="E15" s="11">
        <v>17539.8</v>
      </c>
      <c r="F15" s="11">
        <v>18865.900000000001</v>
      </c>
      <c r="G15" s="11">
        <v>20099.7</v>
      </c>
    </row>
    <row r="16" spans="1:7" ht="15" hidden="1" customHeight="1" x14ac:dyDescent="0.25">
      <c r="A16" s="6"/>
      <c r="B16" s="12" t="s">
        <v>19</v>
      </c>
      <c r="C16" s="11">
        <f>18089.4+39.6</f>
        <v>18129</v>
      </c>
      <c r="D16" s="11">
        <v>23408.799999999999</v>
      </c>
      <c r="E16" s="11"/>
      <c r="F16" s="11"/>
      <c r="G16" s="11"/>
    </row>
    <row r="17" spans="1:7" ht="15.75" x14ac:dyDescent="0.25">
      <c r="A17" s="6">
        <v>2</v>
      </c>
      <c r="B17" s="7" t="s">
        <v>12</v>
      </c>
      <c r="C17" s="8">
        <f>SUM(C19:C21)-C22</f>
        <v>74591.5</v>
      </c>
      <c r="D17" s="8">
        <f>SUM(D19:D21)-D22</f>
        <v>85346.799999999988</v>
      </c>
      <c r="E17" s="8">
        <f t="shared" ref="E17:G17" si="3">SUM(E19:E21)</f>
        <v>94378.2</v>
      </c>
      <c r="F17" s="8">
        <f t="shared" si="3"/>
        <v>89986.299999999988</v>
      </c>
      <c r="G17" s="8">
        <f t="shared" si="3"/>
        <v>92254.099999999991</v>
      </c>
    </row>
    <row r="18" spans="1:7" ht="15.75" x14ac:dyDescent="0.25">
      <c r="A18" s="6"/>
      <c r="B18" s="10" t="s">
        <v>7</v>
      </c>
      <c r="C18" s="11"/>
      <c r="D18" s="11"/>
      <c r="E18" s="11"/>
      <c r="F18" s="11"/>
      <c r="G18" s="11"/>
    </row>
    <row r="19" spans="1:7" ht="17.25" customHeight="1" x14ac:dyDescent="0.25">
      <c r="A19" s="6"/>
      <c r="B19" s="12" t="s">
        <v>8</v>
      </c>
      <c r="C19" s="11">
        <v>51551.9</v>
      </c>
      <c r="D19" s="11">
        <v>57916.6</v>
      </c>
      <c r="E19" s="11">
        <v>50608.4</v>
      </c>
      <c r="F19" s="11">
        <v>46719.6</v>
      </c>
      <c r="G19" s="11">
        <v>47857.5</v>
      </c>
    </row>
    <row r="20" spans="1:7" ht="17.25" customHeight="1" x14ac:dyDescent="0.25">
      <c r="A20" s="6"/>
      <c r="B20" s="12" t="s">
        <v>9</v>
      </c>
      <c r="C20" s="11">
        <v>27391</v>
      </c>
      <c r="D20" s="11">
        <v>34204.800000000003</v>
      </c>
      <c r="E20" s="11">
        <v>26090.5</v>
      </c>
      <c r="F20" s="11">
        <v>24400.799999999999</v>
      </c>
      <c r="G20" s="11">
        <v>24296.9</v>
      </c>
    </row>
    <row r="21" spans="1:7" ht="17.25" customHeight="1" x14ac:dyDescent="0.25">
      <c r="A21" s="6"/>
      <c r="B21" s="12" t="s">
        <v>18</v>
      </c>
      <c r="C21" s="11">
        <v>13792.6</v>
      </c>
      <c r="D21" s="11">
        <v>16638.8</v>
      </c>
      <c r="E21" s="11">
        <v>17679.3</v>
      </c>
      <c r="F21" s="11">
        <v>18865.900000000001</v>
      </c>
      <c r="G21" s="11">
        <v>20099.7</v>
      </c>
    </row>
    <row r="22" spans="1:7" ht="17.25" hidden="1" customHeight="1" x14ac:dyDescent="0.25">
      <c r="A22" s="6"/>
      <c r="B22" s="12" t="s">
        <v>19</v>
      </c>
      <c r="C22" s="11">
        <f>18104.4+39.6</f>
        <v>18144</v>
      </c>
      <c r="D22" s="11">
        <v>23413.4</v>
      </c>
      <c r="E22" s="11"/>
      <c r="F22" s="11"/>
      <c r="G22" s="11"/>
    </row>
    <row r="23" spans="1:7" ht="15.75" x14ac:dyDescent="0.25">
      <c r="A23" s="6">
        <v>3</v>
      </c>
      <c r="B23" s="7" t="s">
        <v>13</v>
      </c>
      <c r="C23" s="8">
        <f>C4-C17</f>
        <v>-2101.3999999999942</v>
      </c>
      <c r="D23" s="8">
        <f>D4-D17</f>
        <v>-1971.7999999999884</v>
      </c>
      <c r="E23" s="8">
        <f>E4-E17</f>
        <v>92.30000000000291</v>
      </c>
      <c r="F23" s="8">
        <f>F4-F17</f>
        <v>826.40000000002328</v>
      </c>
      <c r="G23" s="8">
        <f>G4-G17</f>
        <v>1509.9000000000087</v>
      </c>
    </row>
    <row r="24" spans="1:7" ht="15.75" x14ac:dyDescent="0.25">
      <c r="A24" s="6"/>
      <c r="B24" s="10" t="s">
        <v>7</v>
      </c>
      <c r="C24" s="11"/>
      <c r="D24" s="11"/>
      <c r="E24" s="11"/>
      <c r="F24" s="11"/>
      <c r="G24" s="11"/>
    </row>
    <row r="25" spans="1:7" ht="16.5" customHeight="1" x14ac:dyDescent="0.25">
      <c r="A25" s="6"/>
      <c r="B25" s="12" t="s">
        <v>8</v>
      </c>
      <c r="C25" s="11">
        <f>C7+C13-C19+0.1</f>
        <v>-2288.9000000000074</v>
      </c>
      <c r="D25" s="11">
        <v>-767.3</v>
      </c>
      <c r="E25" s="11">
        <v>462.4</v>
      </c>
      <c r="F25" s="11">
        <v>1016</v>
      </c>
      <c r="G25" s="11">
        <v>1706.7</v>
      </c>
    </row>
    <row r="26" spans="1:7" ht="16.5" customHeight="1" x14ac:dyDescent="0.25">
      <c r="A26" s="6"/>
      <c r="B26" s="12" t="s">
        <v>9</v>
      </c>
      <c r="C26" s="11">
        <v>250.6</v>
      </c>
      <c r="D26" s="11">
        <v>-1137.0999999999999</v>
      </c>
      <c r="E26" s="11">
        <v>-370.1</v>
      </c>
      <c r="F26" s="11">
        <v>-189.5</v>
      </c>
      <c r="G26" s="11">
        <v>-196.8</v>
      </c>
    </row>
    <row r="27" spans="1:7" ht="15.75" x14ac:dyDescent="0.25">
      <c r="A27" s="13"/>
      <c r="B27" s="12" t="s">
        <v>18</v>
      </c>
      <c r="C27" s="11">
        <v>-63.1</v>
      </c>
      <c r="D27" s="11">
        <v>0</v>
      </c>
      <c r="E27" s="11">
        <v>0</v>
      </c>
      <c r="F27" s="11">
        <v>0</v>
      </c>
      <c r="G27" s="11">
        <v>0</v>
      </c>
    </row>
  </sheetData>
  <mergeCells count="1">
    <mergeCell ref="A1:G1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Прогноз осн характеристик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2018-11-09T07:33:33Z</cp:lastPrinted>
  <dcterms:created xsi:type="dcterms:W3CDTF">2018-11-08T04:21:03Z</dcterms:created>
  <dcterms:modified xsi:type="dcterms:W3CDTF">2018-11-09T07:33:36Z</dcterms:modified>
</cp:coreProperties>
</file>