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 2025\ДЛЯ РАЗМЕЩЕНИЯ НА САЙТАХ\Сайт МинФина\Проект закона Забайкальского края\иные материалы\"/>
    </mc:Choice>
  </mc:AlternateContent>
  <xr:revisionPtr revIDLastSave="0" documentId="8_{7A361681-114B-485E-A9BD-5E3A69DD7B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9" r:id="rId1"/>
  </sheets>
  <definedNames>
    <definedName name="_xlnm._FilterDatabase" localSheetId="0" hidden="1">'2025'!$A$6:$J$41</definedName>
    <definedName name="_xlnm.Print_Titles" localSheetId="0">'2025'!$4:$7</definedName>
    <definedName name="_xlnm.Print_Area" localSheetId="0">'2025'!$A$1:$J$41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9" l="1"/>
  <c r="F41" i="9"/>
  <c r="G41" i="9" s="1"/>
  <c r="E41" i="9"/>
  <c r="D41" i="9"/>
  <c r="C41" i="9"/>
  <c r="H40" i="9"/>
  <c r="G40" i="9"/>
  <c r="H39" i="9"/>
  <c r="H38" i="9"/>
  <c r="G38" i="9"/>
  <c r="H37" i="9"/>
  <c r="G37" i="9"/>
  <c r="H36" i="9"/>
  <c r="G36" i="9"/>
  <c r="H35" i="9"/>
  <c r="G35" i="9"/>
  <c r="H34" i="9"/>
  <c r="G34" i="9"/>
  <c r="H33" i="9"/>
  <c r="H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G13" i="9"/>
  <c r="H12" i="9"/>
  <c r="G12" i="9"/>
  <c r="H11" i="9"/>
  <c r="G11" i="9"/>
  <c r="H10" i="9"/>
  <c r="H9" i="9"/>
  <c r="G9" i="9"/>
  <c r="H8" i="9"/>
  <c r="G8" i="9"/>
</calcChain>
</file>

<file path=xl/sharedStrings.xml><?xml version="1.0" encoding="utf-8"?>
<sst xmlns="http://schemas.openxmlformats.org/spreadsheetml/2006/main" count="148" uniqueCount="111">
  <si>
    <t>Наименование показателя</t>
  </si>
  <si>
    <t>01</t>
  </si>
  <si>
    <t/>
  </si>
  <si>
    <t>02</t>
  </si>
  <si>
    <t>03</t>
  </si>
  <si>
    <t>04</t>
  </si>
  <si>
    <t>05</t>
  </si>
  <si>
    <t>06</t>
  </si>
  <si>
    <t>07</t>
  </si>
  <si>
    <t>11</t>
  </si>
  <si>
    <t>13</t>
  </si>
  <si>
    <t>10</t>
  </si>
  <si>
    <t>09</t>
  </si>
  <si>
    <t>08</t>
  </si>
  <si>
    <t>12</t>
  </si>
  <si>
    <t>14</t>
  </si>
  <si>
    <t>Итого расходов</t>
  </si>
  <si>
    <t>(тыс.рублей)</t>
  </si>
  <si>
    <t>Государственная программа Забайкальского края "Экономическое развитие"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</si>
  <si>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</si>
  <si>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</si>
  <si>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</si>
  <si>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</si>
  <si>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</si>
  <si>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</si>
  <si>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</si>
  <si>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</si>
  <si>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</si>
  <si>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</si>
  <si>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Непрограммная деятельность</t>
  </si>
  <si>
    <t>15</t>
  </si>
  <si>
    <t>16</t>
  </si>
  <si>
    <t>17</t>
  </si>
  <si>
    <t>18</t>
  </si>
  <si>
    <t>19</t>
  </si>
  <si>
    <t>21</t>
  </si>
  <si>
    <t>23</t>
  </si>
  <si>
    <t>24</t>
  </si>
  <si>
    <t>26</t>
  </si>
  <si>
    <t>27</t>
  </si>
  <si>
    <t>28</t>
  </si>
  <si>
    <t>88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</si>
  <si>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</si>
  <si>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29</t>
  </si>
  <si>
    <t>План в соответствии с уточненной сводной бюджетной росписью</t>
  </si>
  <si>
    <t xml:space="preserve">Код ГП 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</si>
  <si>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</si>
  <si>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</si>
  <si>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</si>
  <si>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</si>
  <si>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</si>
  <si>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</si>
  <si>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"Доступная среда"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</si>
  <si>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</si>
  <si>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Х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</si>
  <si>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</si>
  <si>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31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</si>
  <si>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</si>
  <si>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</si>
  <si>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</si>
  <si>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</si>
  <si>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</si>
  <si>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>32</t>
  </si>
  <si>
    <t>в 2,4 раза</t>
  </si>
  <si>
    <t>%
исполнения к первоначально утвержденному бюджету                         (гр.6/гр.3*100)</t>
  </si>
  <si>
    <t>%
 исполнения к уточненной сводной бюджетной росписи                         (гр.6/гр.5*100)</t>
  </si>
  <si>
    <t>Причины отклонения фактического исполнения от первоначально утвержденных значений (гр.6/гр.3)
(+/-5%)</t>
  </si>
  <si>
    <t>Причины отклонения фактического исполнения от уточненных значений с учетом внесенных изменений (гр.6/гр.5)
 (+/-5%)</t>
  </si>
  <si>
    <t>Государственная программа Забайкальского края "Развитие дорожного хозяйства Забайкальского края"</t>
  </si>
  <si>
    <t>33</t>
  </si>
  <si>
    <t>34</t>
  </si>
  <si>
    <t>35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</si>
  <si>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</si>
  <si>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</si>
  <si>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</si>
  <si>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</si>
  <si>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 xml:space="preserve">Аналитические данные об исполнении расходов бюджета Забайкальского края в разрезе государственных программ за 2025 год  
в сравнении с первоначально утвержденными и уточненными значениями </t>
  </si>
  <si>
    <t>План по закону о бюджете первоначальный
(2446-ЗЗК от 24.12.2024)</t>
  </si>
  <si>
    <t>План по закону о бюджете уточненный 
(2446-ЗЗК от 24.12.2024                                                                        в редакции                                                                                                                 2716-ЗЗК от 26.12.2025)</t>
  </si>
  <si>
    <t>Фактическое исполнение за 2025 год</t>
  </si>
  <si>
    <t>Бюджетные ассигнования увеличены на:    
 на строительство пожарных частей в пгт. Забайкальск  и с. Знаменка Нерчинского района; 
 на развитие системы оповещения; 
 на содержание и обслуживание системы   видеонаблюдения (131 камера) в связи с завершением концессионного соглашения; 
 на оплату сверхурочных работ для подразделений противопожарной службы ГУ "Забайкалпожспас"; 
 на приобретение колесных тракторов с дополнительным оборудованием (32 шт.);
 на обеспечение выплаты заработной платы работникам Департамента по гражданской обороне и пожарной безопасности Забайкальского края и  материально-техническое обеспечение деятельности</t>
  </si>
  <si>
    <t>в 3,2 раза</t>
  </si>
  <si>
    <t xml:space="preserve">Бюджетные ассигнования увеличены за счет средств федерального бюджета на:
на обеспечение выплаты заработной платы работникам Министерства экономического развития Забайкальского края и подведомственного учреждения КГАУ "МФЦ Забайкальского края" и материально-техническое обеспечение их деятельности;   
 на реализацию НП "Эффективная и конкурентная экономика";
на реализацию НП "Международная кооперация и экспорт";
на досрочное погашение кредитов (в рамках концессии);  
на финансовое обеспечение создания объектов образования;  
на поддержку предпринимателей - участников СВО;
 на мероприятия Забайкальского  внешнеэкономического форума "Новые горизонты";
на Дни Дальнего Востока в г.Москва. 
   </t>
  </si>
  <si>
    <t xml:space="preserve">Бюджетные ассигнования уменьшены за счет средств федерального бюджета по социальным выплатам безроботных граждпн и иных категорий граждан в соответствии с законодательством о занятости населения. 
 </t>
  </si>
  <si>
    <t>Бюджетные ассигнования увеличены за счет средств краевого бюджета:
- на возмещение затрат и недополученных доходов сельхозтоваропроизводителей, пострадавших в результате ЧС 2024 года;
- на выплату заработной платы работникам ветеринарных учреждений; 
- на осуществление деятельности по обращению с животными без владельцев;  
- на обеспечение выплаты заработной платы работникам Министерства сельского хозяйства  Забайкальского края и Государственной ветеринарной службы Забайкальского края  и  материально-техническое обеспечение их деятельности.</t>
  </si>
  <si>
    <t xml:space="preserve">Бюджетные ассигнования увеличены за счет средств краевого на:
- приобретение серверного обрудования;
- 21585,1 тыс.рублей - на обеспечение выплаты заработной платы и  материально-техническое обеспечение деятельности  Министерству ЖКХ    Забайкальского края. </t>
  </si>
  <si>
    <t>Бюджетные ассигнования увеличены за счет средств краевого бюджета на реализацию неотложных аварийно-восстановительных мероприятий</t>
  </si>
  <si>
    <t>1. Бюджетные ассигнования уменьшены за счет средств федерального бюджета в рамках реализации мероприятий комплексных планов по снижению выбросов загрязняющих веществ в атмосферный воздух.
2. 36061,6 тыс. рублей бюджетные ассигнования увеличены за счет средств краевого бюджета на обеспечение выплаты заработной платы и  материально-техническое обеспечение деятельности  Минприроды   Забайкальского края.
3. 19923,4 тыс. рублей на обеспечение деятельности районных охотоведов; 
4. 187,7 тыс. рублей за счет средств федерального бюджета на осуществление полномочий  в области охраны и использования охотничьих ресурсов (содержание аппарата уполномоченного исполнительного органа государственной власти)</t>
  </si>
  <si>
    <t xml:space="preserve">Финансирование осуществлялось в соответствии с представленными заявками уполномоченного органа на основании актов выполненных работ. 
Расходы за счет экологических платежей не исполнены в связи с отсутствием согласования Минприроды России Плана соответствующих мероприятий. </t>
  </si>
  <si>
    <t xml:space="preserve">Бюджетные ассигнования увеличены за счет:
1) средств федерального бюджета на тушение лесных пожаров, исполнение отдельных полномочий в области лесных отношений, приобретение беспилотных авиационных систем ;
3) средств краевого бюджета на подготовку к пожароопасному сезону 2026 года,  на выплату заработной платы работникам учреждений лесной отрасли.  </t>
  </si>
  <si>
    <t xml:space="preserve">Бюджетные ассигнования увеличены за счет средств краевого бюджета на
 на  содержание и обслуживание имущества казны.
 на обеспечение выплаты заработной платы и  материально-техническое обеспечение деятельности  Департамента государственного имущества и земельных отношений Забайкальского края. </t>
  </si>
  <si>
    <t xml:space="preserve">Бюджетные ассигнования исполнены не в полном объеме в связи с неисполнением подрядчиком обязательств по государственному контракту на выполнение работ по капитальному ремонту ВЛ-6кВ в с. Тупик, Тунгиро-Олекминского района, экономией по контрактам поставки тепловой энергии и энергоснабжения по объектам, находящимся в собственности Забайкальского края, в результате оплаты по фактически потребленным объемам, а также экономии по результатам торговых процедур при заключении госконтрактов, а также по причине того, что работы по разработке проекта Генерального плана (включая внесение сведений о территориальных зонах в ЕГРН) Шелопугинского муниципального округа не выполнены в связи с пересечением границ населенного пункта с границами лесного фонда и необходимостью длительного согласования с федеральными органами исполнительной власти (Проект Генерального плана находится на согласительной комиссии). </t>
  </si>
  <si>
    <t>Бюджетные ассигнования увеличены за счет средств краевого бюджета на обеспечение выплаты заработной платы работникам Министерства планирования и развития Забайкальского края  и  материально-техническое обеспечение деятельности (командировочные расходы).</t>
  </si>
  <si>
    <t>Бюджетные ассигнования увеличены за счет средств краевого бюджета на:
 На организацию работ, необходимых для ввода в эксплуатацию объектов капитального строительства (очитсные сооружения).
На обеспечение выплаты заработной платы работникам Министерство строительства, дорожного хозяйства и транспорта Забайкальского края и Министерства транспорта и дорожного хозяйства Забайкальского края.</t>
  </si>
  <si>
    <t>Бюджетные ассигнования увеличены за счет средств краевого бюджета на выполнение социально значимых перевозок железнодорожным транспортом в пригородном сообщении и на отдельные мероприятия в области воздушного и автомобильного транспорта.</t>
  </si>
  <si>
    <t xml:space="preserve">Увеличение бюджетных ассигнований на:
обеспечение деятельности государственных учреждений, государственных органов;
 проведение отраслевых и социально значимых мероприятий;
обеспечение антитеррористической безопасности, благоустройство объектов образования;
капитальный ремонт объектов образования;
 приобретение учебников.
 на обеспечение выплаты заработной платы и  материально-техническое обеспечение деятельности  Минобразования   Забайкальского края.
</t>
  </si>
  <si>
    <t xml:space="preserve">Бюджетные ассигнования увеличены за счет средств федерального бюджета:
- на выплату региональной социальной доплаты к пенсии;
- на выплату ежегодной денежной выплаты; "Почетным донорам".
Бюджетные ассигнования увеличены за счет средств краевого бюджета:
- на обеспечение выплаты заработной платы и  материально-техническое обеспечение деятельности  Министерства социальной защиты населения Забайкальского края;  
- соблюдение требований пожарной безопасности и антитеррористическую защищенность учреждений социального обслуживания;
- на проведение текущих ремонтов;
- на предоставление жилищных сертификатов детям-сиротам.
</t>
  </si>
  <si>
    <t xml:space="preserve">Бюджетные ассигнования увеличены на: 
заработную плату работникам в соответствии с Законом Забайкальского края от 5 ноября 2025 года «Об обеспечении повышения заработной платы работников государственных и муниципальных учреждений Забайкальского края в 2025 году»;
календарь спортивных мероприятий, в т ч для участия в в международных соревнованиях;
 антитеррористическую безопасность, укрепление материально-технической базы спортивных школ;
выплаты чемпионам и призерам Олимпийских игр, Паралимпийских игр, Сурдлимпийских игр и их тренерам;
актуализацию ПСД и завершение строительства спортивных объектов;
за счет средств федерального и краевого бюджета на осуществление единовременных компенсационных выплат работникам сферы физической культуры и спорта, прибывшим (переехавшим) на работу в населенные пункты регионов Российской Федерации с числом жителей до 50 тысяч человек. </t>
  </si>
  <si>
    <t>на обеспечение выплаты заработной платы и материально-техническое обеспечение деятельности Администрации Агинского Бурятского округа Забайкальского края и его подведомственного учреждения.</t>
  </si>
  <si>
    <t>Бюджетные ассигнования увеличены за счет средств федерального бюджета в рамках реализации мероприятий плана ЦЭР на мероприятия  в рамках программы "Дальневосточный квартал".</t>
  </si>
  <si>
    <t>Бюджетные ассигнования увеличены:
- за счет остатков средств Государственной корпорации – Фонда содействия реформированию жилищно-коммунального хозяйства;
- за счет средств краевого бюджета. Средства направлены на модернизацию коммунальной инфраструктуры.
За счет средств краевого бюджета на оплату межтарифной разницы РСО, а также списания задолженности по высвобождаемым средствам на мероприятия ЖКХ</t>
  </si>
  <si>
    <t>в 3,9 раза</t>
  </si>
  <si>
    <t>Бюджетные ассигнования увеличены:
- за счет средств ППК – Фонда развития территорий;
- за счет средств краевого бюджета.
Средства направлены на обеспечение устойчивого сокращения непригодного для проживания жилого фонда в рамках региональных адресных программ 2019-2025 и 2025-2026 гг.</t>
  </si>
  <si>
    <t>Бюджетные ассигнования увеличены за счет средств федерального бюджета в рамках реализации мероприятий плана ЦЭР - благоустройство дальневосточных дворов.</t>
  </si>
  <si>
    <t>Бюджетные ассигнования увеличены за счет средств краевого бюджета на обеспечение выплаты заработной платы  и выплат при реорганизации Государственной службы по охране объектов культурного наследия.</t>
  </si>
  <si>
    <t xml:space="preserve">Бюджетные ассигнования увеличены:
- за счет безвозмездных поступлений
- за счет остатков краевого бюджета, имеющих целевое значение
на строительство ФОК в с. Кыра, Кыринского района, Забайкальского края;  теплотрассы в районе улиц Горького, Березнева, Пионерская, Профсоюзная в с. Кыра, Кыринского района, Забайкальского края.
</t>
  </si>
  <si>
    <t>Бюджетные ассигнования за счет средств федерального бюджета уменьшены в связи с экономией и заключением дополнительного соглашения.</t>
  </si>
  <si>
    <t>Бюджетные ассигнования увеличены:
- за счет остатков краевого бюджета, имеющих целевое значение;
- за счет дополнительно полученных доходов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Федерации.
Средства направлены на финансовое обеспечение дорожной деятельности  в целях достижения целевых показателей региональных программ в сфере дорожного хозяйства.</t>
  </si>
  <si>
    <t xml:space="preserve">Бюджетные ассигнования увеличены за счет средств  краевого бюджета на: 
-реализацию социально значимых мероприятий по развитию гражданского общества и формированию единой государственной информационной политики Забайкальского края, в том числе на популяризацию военной службы; 
 - информационное сопровождение социально значимых объектов;
- на мероприятие "Проведение совета глав";
- на мероприятие "Герои - Победы.Будущее"; 
- на обеспечение выплаты заработной платы и  материально-техническое обеспечение деятельности АНО "Даурия";
- на создание Департамента по делам молодежи Забайкальского края.
</t>
  </si>
  <si>
    <t>в 3,1 раза</t>
  </si>
  <si>
    <t xml:space="preserve">Бюджетные ассигнования увеличены за счет средств  краевого бюджета на реализацию мероприятия в рамках энергетической инфраструктуры.
За счет внебюджетных истчоников (ПАО "Русгидро") на оплату выпадающих доходов юридическим лицам, оказывающим нецентрализованное электроснабжение.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</si>
</sst>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_р_._-;\-* #,##0.0_р_._-;_-* &quot;-&quot;?_р_._-;_-@_-"/>
    <numFmt numFmtId="167" formatCode="#,##0.0"/>
    <numFmt numFmtId="168" formatCode="0.0"/>
  </numFmts>
  <fonts count="19" x14ac:knownFonts="1"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CE6F2"/>
      </patternFill>
    </fill>
    <fill>
      <patternFill patternType="solid">
        <fgColor rgb="FFB9CDE5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3">
    <xf numFmtId="164" fontId="0" fillId="0" borderId="0">
      <alignment vertical="top" wrapText="1"/>
    </xf>
    <xf numFmtId="0" fontId="1" fillId="0" borderId="0"/>
    <xf numFmtId="0" fontId="10" fillId="4" borderId="2">
      <alignment horizontal="left" vertical="top" wrapText="1"/>
    </xf>
    <xf numFmtId="4" fontId="10" fillId="4" borderId="2">
      <alignment horizontal="right" vertical="top" shrinkToFit="1"/>
    </xf>
    <xf numFmtId="164" fontId="13" fillId="0" borderId="0">
      <alignment vertical="top" wrapText="1"/>
    </xf>
    <xf numFmtId="0" fontId="15" fillId="0" borderId="5">
      <alignment horizontal="left" vertical="top" wrapText="1"/>
    </xf>
    <xf numFmtId="0" fontId="16" fillId="0" borderId="6"/>
    <xf numFmtId="4" fontId="10" fillId="5" borderId="5">
      <alignment horizontal="right" vertical="top" wrapText="1"/>
    </xf>
    <xf numFmtId="164" fontId="10" fillId="5" borderId="5">
      <alignment horizontal="right" vertical="top" wrapText="1"/>
    </xf>
    <xf numFmtId="4" fontId="10" fillId="5" borderId="5">
      <alignment horizontal="right" vertical="top" shrinkToFit="1"/>
    </xf>
    <xf numFmtId="4" fontId="10" fillId="5" borderId="5">
      <alignment horizontal="right" vertical="top" wrapText="1"/>
    </xf>
    <xf numFmtId="4" fontId="10" fillId="5" borderId="5">
      <alignment horizontal="right" vertical="top" shrinkToFit="1"/>
    </xf>
    <xf numFmtId="167" fontId="10" fillId="4" borderId="5">
      <alignment horizontal="right" vertical="top" shrinkToFit="1"/>
    </xf>
  </cellStyleXfs>
  <cellXfs count="61">
    <xf numFmtId="164" fontId="0" fillId="0" borderId="0" xfId="0">
      <alignment vertical="top" wrapText="1"/>
    </xf>
    <xf numFmtId="0" fontId="7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2" borderId="0" xfId="0" applyNumberFormat="1" applyFont="1" applyFill="1">
      <alignment vertical="top" wrapText="1"/>
    </xf>
    <xf numFmtId="164" fontId="0" fillId="2" borderId="0" xfId="0" applyFill="1">
      <alignment vertical="top" wrapText="1"/>
    </xf>
    <xf numFmtId="0" fontId="2" fillId="0" borderId="0" xfId="1" applyFont="1" applyAlignment="1">
      <alignment horizontal="right" vertical="center"/>
    </xf>
    <xf numFmtId="164" fontId="0" fillId="0" borderId="0" xfId="0" applyAlignment="1">
      <alignment horizontal="right" vertical="top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 wrapText="1"/>
    </xf>
    <xf numFmtId="0" fontId="12" fillId="0" borderId="1" xfId="2" quotePrefix="1" applyFont="1" applyFill="1" applyBorder="1">
      <alignment horizontal="left" vertical="top" wrapText="1"/>
    </xf>
    <xf numFmtId="49" fontId="12" fillId="0" borderId="1" xfId="3" applyNumberFormat="1" applyFont="1" applyFill="1" applyBorder="1" applyAlignment="1">
      <alignment horizontal="center" vertical="top" shrinkToFit="1"/>
    </xf>
    <xf numFmtId="167" fontId="12" fillId="0" borderId="5" xfId="7" applyNumberFormat="1" applyFont="1" applyFill="1">
      <alignment horizontal="right" vertical="top" wrapText="1"/>
    </xf>
    <xf numFmtId="168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left" vertical="top" wrapText="1"/>
    </xf>
    <xf numFmtId="0" fontId="12" fillId="0" borderId="1" xfId="2" applyFont="1" applyFill="1" applyBorder="1">
      <alignment horizontal="left" vertical="top" wrapText="1"/>
    </xf>
    <xf numFmtId="0" fontId="9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168" fontId="14" fillId="0" borderId="1" xfId="0" applyNumberFormat="1" applyFont="1" applyBorder="1" applyAlignment="1">
      <alignment horizontal="right" vertical="center" wrapText="1"/>
    </xf>
    <xf numFmtId="164" fontId="0" fillId="2" borderId="0" xfId="0" applyFill="1" applyAlignment="1">
      <alignment horizontal="center" vertical="top" wrapText="1"/>
    </xf>
    <xf numFmtId="164" fontId="5" fillId="2" borderId="0" xfId="0" applyFont="1" applyFill="1">
      <alignment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0" fillId="2" borderId="1" xfId="0" applyNumberForma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2" fillId="0" borderId="3" xfId="2" quotePrefix="1" applyFont="1" applyFill="1" applyBorder="1" applyAlignment="1">
      <alignment vertical="top" wrapText="1"/>
    </xf>
    <xf numFmtId="0" fontId="12" fillId="0" borderId="4" xfId="2" quotePrefix="1" applyFont="1" applyFill="1" applyBorder="1" applyAlignment="1">
      <alignment vertical="top" wrapText="1"/>
    </xf>
    <xf numFmtId="49" fontId="12" fillId="0" borderId="3" xfId="3" applyNumberFormat="1" applyFont="1" applyFill="1" applyBorder="1" applyAlignment="1">
      <alignment horizontal="center" vertical="top" shrinkToFit="1"/>
    </xf>
    <xf numFmtId="49" fontId="12" fillId="0" borderId="4" xfId="3" applyNumberFormat="1" applyFont="1" applyFill="1" applyBorder="1" applyAlignment="1">
      <alignment horizontal="center" vertical="top" shrinkToFit="1"/>
    </xf>
    <xf numFmtId="167" fontId="12" fillId="0" borderId="12" xfId="7" applyNumberFormat="1" applyFont="1" applyFill="1" applyBorder="1" applyAlignment="1">
      <alignment vertical="top" wrapText="1"/>
    </xf>
    <xf numFmtId="167" fontId="12" fillId="0" borderId="13" xfId="7" applyNumberFormat="1" applyFont="1" applyFill="1" applyBorder="1" applyAlignment="1">
      <alignment vertical="top" wrapText="1"/>
    </xf>
    <xf numFmtId="167" fontId="12" fillId="0" borderId="9" xfId="7" applyNumberFormat="1" applyFont="1" applyFill="1" applyBorder="1" applyAlignment="1">
      <alignment vertical="top" wrapText="1"/>
    </xf>
    <xf numFmtId="167" fontId="12" fillId="0" borderId="8" xfId="7" applyNumberFormat="1" applyFont="1" applyFill="1" applyBorder="1" applyAlignment="1">
      <alignment vertical="top" wrapText="1"/>
    </xf>
    <xf numFmtId="164" fontId="17" fillId="0" borderId="1" xfId="0" applyFont="1" applyBorder="1" applyAlignment="1">
      <alignment horizontal="center" vertical="center" wrapText="1"/>
    </xf>
    <xf numFmtId="164" fontId="18" fillId="0" borderId="0" xfId="0" applyFont="1" applyAlignment="1">
      <alignment horizontal="justify" vertical="center" wrapText="1"/>
    </xf>
    <xf numFmtId="164" fontId="9" fillId="6" borderId="0" xfId="0" applyFont="1" applyFill="1">
      <alignment vertical="top" wrapText="1"/>
    </xf>
    <xf numFmtId="164" fontId="14" fillId="3" borderId="0" xfId="0" applyFont="1" applyFill="1">
      <alignment vertical="top" wrapText="1"/>
    </xf>
    <xf numFmtId="0" fontId="11" fillId="0" borderId="1" xfId="0" applyNumberFormat="1" applyFont="1" applyBorder="1" applyAlignment="1">
      <alignment horizontal="left" vertical="top" wrapText="1"/>
    </xf>
    <xf numFmtId="168" fontId="2" fillId="0" borderId="14" xfId="0" applyNumberFormat="1" applyFont="1" applyBorder="1" applyAlignment="1">
      <alignment horizontal="right" vertical="top" wrapText="1"/>
    </xf>
    <xf numFmtId="168" fontId="2" fillId="0" borderId="10" xfId="0" applyNumberFormat="1" applyFont="1" applyBorder="1" applyAlignment="1">
      <alignment horizontal="right" vertical="top" wrapText="1"/>
    </xf>
    <xf numFmtId="0" fontId="2" fillId="0" borderId="1" xfId="4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168" fontId="2" fillId="0" borderId="15" xfId="0" applyNumberFormat="1" applyFont="1" applyBorder="1" applyAlignment="1">
      <alignment horizontal="right" vertical="top" wrapText="1"/>
    </xf>
    <xf numFmtId="168" fontId="2" fillId="0" borderId="11" xfId="0" applyNumberFormat="1" applyFont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center" wrapText="1"/>
    </xf>
  </cellXfs>
  <cellStyles count="13">
    <cellStyle name="st47" xfId="8" xr:uid="{00000000-0005-0000-0000-000000000000}"/>
    <cellStyle name="st49" xfId="12" xr:uid="{00000000-0005-0000-0000-000001000000}"/>
    <cellStyle name="xl25" xfId="2" xr:uid="{00000000-0005-0000-0000-000002000000}"/>
    <cellStyle name="xl28" xfId="5" xr:uid="{00000000-0005-0000-0000-000003000000}"/>
    <cellStyle name="xl39" xfId="6" xr:uid="{00000000-0005-0000-0000-000004000000}"/>
    <cellStyle name="xl45" xfId="3" xr:uid="{00000000-0005-0000-0000-000005000000}"/>
    <cellStyle name="xl47" xfId="7" xr:uid="{00000000-0005-0000-0000-000006000000}"/>
    <cellStyle name="xl48" xfId="10" xr:uid="{00000000-0005-0000-0000-000007000000}"/>
    <cellStyle name="xl56" xfId="9" xr:uid="{00000000-0005-0000-0000-000008000000}"/>
    <cellStyle name="xl57" xfId="11" xr:uid="{00000000-0005-0000-0000-000009000000}"/>
    <cellStyle name="Обычный" xfId="0" builtinId="0"/>
    <cellStyle name="Обычный 2" xfId="4" xr:uid="{00000000-0005-0000-0000-00000B000000}"/>
    <cellStyle name="Обычный_Приложения 8, 9, 10 (1)" xfId="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A050-826A-47C2-80B5-106154E28300}">
  <dimension ref="A1:K41"/>
  <sheetViews>
    <sheetView tabSelected="1" view="pageBreakPreview" zoomScale="90" zoomScaleNormal="100" zoomScaleSheetLayoutView="90" workbookViewId="0">
      <selection activeCell="I9" sqref="I9"/>
    </sheetView>
  </sheetViews>
  <sheetFormatPr defaultRowHeight="12.75" x14ac:dyDescent="0.2"/>
  <cols>
    <col min="1" max="1" width="60.83203125" style="9" customWidth="1"/>
    <col min="2" max="2" width="7.6640625" style="27" customWidth="1"/>
    <col min="3" max="3" width="21.83203125" style="9" customWidth="1"/>
    <col min="4" max="4" width="22" style="9" bestFit="1" customWidth="1"/>
    <col min="5" max="5" width="20" style="9" bestFit="1" customWidth="1"/>
    <col min="6" max="6" width="20" style="28" bestFit="1" customWidth="1"/>
    <col min="7" max="7" width="18.1640625" style="28" customWidth="1"/>
    <col min="8" max="8" width="19.6640625" style="28" customWidth="1"/>
    <col min="9" max="9" width="57.83203125" style="28" customWidth="1"/>
    <col min="10" max="10" width="57.83203125" style="9" customWidth="1"/>
    <col min="11" max="11" width="80.1640625" style="9" customWidth="1"/>
    <col min="12" max="12" width="12.5" style="9" bestFit="1" customWidth="1"/>
    <col min="13" max="16384" width="9.33203125" style="9"/>
  </cols>
  <sheetData>
    <row r="1" spans="1:11" ht="16.5" x14ac:dyDescent="0.2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8"/>
    </row>
    <row r="2" spans="1:11" ht="16.5" x14ac:dyDescent="0.2">
      <c r="A2" s="1"/>
      <c r="B2" s="2"/>
      <c r="C2" s="1"/>
      <c r="D2" s="1"/>
      <c r="E2" s="1"/>
      <c r="F2" s="4"/>
      <c r="G2" s="4"/>
      <c r="H2" s="4"/>
      <c r="I2" s="4"/>
    </row>
    <row r="3" spans="1:11" ht="16.5" x14ac:dyDescent="0.2">
      <c r="A3" s="2"/>
      <c r="B3" s="2"/>
      <c r="C3" s="2"/>
      <c r="D3" s="2"/>
      <c r="E3" s="2"/>
      <c r="F3" s="3"/>
      <c r="G3" s="3"/>
      <c r="H3" s="10"/>
      <c r="I3" s="10"/>
      <c r="J3" s="11" t="s">
        <v>17</v>
      </c>
    </row>
    <row r="4" spans="1:11" ht="45.75" customHeight="1" x14ac:dyDescent="0.2">
      <c r="A4" s="33" t="s">
        <v>0</v>
      </c>
      <c r="B4" s="34" t="s">
        <v>45</v>
      </c>
      <c r="C4" s="37" t="s">
        <v>77</v>
      </c>
      <c r="D4" s="38" t="s">
        <v>78</v>
      </c>
      <c r="E4" s="38" t="s">
        <v>44</v>
      </c>
      <c r="F4" s="37" t="s">
        <v>79</v>
      </c>
      <c r="G4" s="37" t="s">
        <v>64</v>
      </c>
      <c r="H4" s="37" t="s">
        <v>65</v>
      </c>
      <c r="I4" s="39" t="s">
        <v>66</v>
      </c>
      <c r="J4" s="48" t="s">
        <v>67</v>
      </c>
    </row>
    <row r="5" spans="1:11" ht="48.75" customHeight="1" x14ac:dyDescent="0.2">
      <c r="A5" s="33"/>
      <c r="B5" s="35"/>
      <c r="C5" s="37"/>
      <c r="D5" s="38"/>
      <c r="E5" s="38"/>
      <c r="F5" s="37"/>
      <c r="G5" s="37"/>
      <c r="H5" s="37"/>
      <c r="I5" s="39"/>
      <c r="J5" s="48"/>
    </row>
    <row r="6" spans="1:11" ht="41.25" customHeight="1" x14ac:dyDescent="0.2">
      <c r="A6" s="33"/>
      <c r="B6" s="36"/>
      <c r="C6" s="37"/>
      <c r="D6" s="38"/>
      <c r="E6" s="38"/>
      <c r="F6" s="37"/>
      <c r="G6" s="37"/>
      <c r="H6" s="37"/>
      <c r="I6" s="39"/>
      <c r="J6" s="48"/>
    </row>
    <row r="7" spans="1:11" ht="15.75" x14ac:dyDescent="0.2">
      <c r="A7" s="30">
        <v>1</v>
      </c>
      <c r="B7" s="30">
        <v>2</v>
      </c>
      <c r="C7" s="31">
        <v>3</v>
      </c>
      <c r="D7" s="30">
        <v>4</v>
      </c>
      <c r="E7" s="30">
        <v>5</v>
      </c>
      <c r="F7" s="30">
        <v>6</v>
      </c>
      <c r="G7" s="30">
        <v>7</v>
      </c>
      <c r="H7" s="12">
        <v>8</v>
      </c>
      <c r="I7" s="12">
        <v>9</v>
      </c>
      <c r="J7" s="13">
        <v>10</v>
      </c>
      <c r="K7" s="49"/>
    </row>
    <row r="8" spans="1:11" ht="45" x14ac:dyDescent="0.2">
      <c r="A8" s="14" t="s">
        <v>57</v>
      </c>
      <c r="B8" s="15" t="s">
        <v>1</v>
      </c>
      <c r="C8" s="16">
        <v>9442691</v>
      </c>
      <c r="D8" s="16">
        <v>9656749.5</v>
      </c>
      <c r="E8" s="16">
        <v>9654530.0548500009</v>
      </c>
      <c r="F8" s="16">
        <v>9605359.2822500002</v>
      </c>
      <c r="G8" s="17">
        <f>F8/C8*100</f>
        <v>101.72268987992936</v>
      </c>
      <c r="H8" s="18">
        <f>F8/E8*100</f>
        <v>99.490697399866718</v>
      </c>
      <c r="I8" s="19" t="s">
        <v>54</v>
      </c>
      <c r="J8" s="19" t="s">
        <v>54</v>
      </c>
      <c r="K8" s="50"/>
    </row>
    <row r="9" spans="1:11" ht="240" x14ac:dyDescent="0.2">
      <c r="A9" s="14" t="s">
        <v>46</v>
      </c>
      <c r="B9" s="15" t="s">
        <v>3</v>
      </c>
      <c r="C9" s="16">
        <v>1966466.4</v>
      </c>
      <c r="D9" s="16">
        <v>2343000</v>
      </c>
      <c r="E9" s="16">
        <v>2472224.8093500002</v>
      </c>
      <c r="F9" s="16">
        <v>2469405.7016799999</v>
      </c>
      <c r="G9" s="17">
        <f>F9/C9*100</f>
        <v>125.57578922680806</v>
      </c>
      <c r="H9" s="18">
        <f t="shared" ref="H9:H40" si="0">F9/E9*100</f>
        <v>99.885968797848051</v>
      </c>
      <c r="I9" s="6" t="s">
        <v>80</v>
      </c>
      <c r="J9" s="19" t="s">
        <v>54</v>
      </c>
      <c r="K9" s="51"/>
    </row>
    <row r="10" spans="1:11" ht="303" customHeight="1" x14ac:dyDescent="0.2">
      <c r="A10" s="14" t="s">
        <v>18</v>
      </c>
      <c r="B10" s="15" t="s">
        <v>4</v>
      </c>
      <c r="C10" s="16">
        <v>1782496.6</v>
      </c>
      <c r="D10" s="16">
        <v>5676173.5999999996</v>
      </c>
      <c r="E10" s="16">
        <v>5676173.50966</v>
      </c>
      <c r="F10" s="16">
        <v>5670436.1021600002</v>
      </c>
      <c r="G10" s="17" t="s">
        <v>81</v>
      </c>
      <c r="H10" s="18">
        <f t="shared" si="0"/>
        <v>99.898921210032853</v>
      </c>
      <c r="I10" s="6" t="s">
        <v>82</v>
      </c>
      <c r="J10" s="19" t="s">
        <v>54</v>
      </c>
      <c r="K10" s="51"/>
    </row>
    <row r="11" spans="1:11" ht="90" x14ac:dyDescent="0.2">
      <c r="A11" s="14" t="s">
        <v>47</v>
      </c>
      <c r="B11" s="15" t="s">
        <v>5</v>
      </c>
      <c r="C11" s="16">
        <v>816368.8</v>
      </c>
      <c r="D11" s="16">
        <v>790523.6</v>
      </c>
      <c r="E11" s="16">
        <v>774321.63170000003</v>
      </c>
      <c r="F11" s="16">
        <v>770909.32421999995</v>
      </c>
      <c r="G11" s="17">
        <f t="shared" ref="G11:G41" si="1">F11/C11*100</f>
        <v>94.431502553747762</v>
      </c>
      <c r="H11" s="18">
        <f t="shared" si="0"/>
        <v>99.559316524257696</v>
      </c>
      <c r="I11" s="52" t="s">
        <v>83</v>
      </c>
      <c r="J11" s="19" t="s">
        <v>54</v>
      </c>
      <c r="K11" s="51"/>
    </row>
    <row r="12" spans="1:11" ht="225" x14ac:dyDescent="0.2">
      <c r="A12" s="14" t="s">
        <v>53</v>
      </c>
      <c r="B12" s="15" t="s">
        <v>6</v>
      </c>
      <c r="C12" s="16">
        <v>2990203.6</v>
      </c>
      <c r="D12" s="16">
        <v>3277414.3999999999</v>
      </c>
      <c r="E12" s="16">
        <v>3277414.4340300001</v>
      </c>
      <c r="F12" s="16">
        <v>3205990.7270800001</v>
      </c>
      <c r="G12" s="17">
        <f t="shared" si="1"/>
        <v>107.216469376199</v>
      </c>
      <c r="H12" s="18">
        <f t="shared" si="0"/>
        <v>97.820730078918473</v>
      </c>
      <c r="I12" s="6" t="s">
        <v>84</v>
      </c>
      <c r="J12" s="19" t="s">
        <v>54</v>
      </c>
      <c r="K12" s="51"/>
    </row>
    <row r="13" spans="1:11" ht="105" x14ac:dyDescent="0.2">
      <c r="A13" s="14" t="s">
        <v>19</v>
      </c>
      <c r="B13" s="15" t="s">
        <v>7</v>
      </c>
      <c r="C13" s="16">
        <v>232896</v>
      </c>
      <c r="D13" s="16">
        <v>305537.2</v>
      </c>
      <c r="E13" s="16">
        <v>301076.86364</v>
      </c>
      <c r="F13" s="16">
        <v>301056.66446</v>
      </c>
      <c r="G13" s="17">
        <f t="shared" si="1"/>
        <v>129.2665672489008</v>
      </c>
      <c r="H13" s="18">
        <v>99.9</v>
      </c>
      <c r="I13" s="6" t="s">
        <v>85</v>
      </c>
      <c r="J13" s="19" t="s">
        <v>54</v>
      </c>
      <c r="K13" s="51"/>
    </row>
    <row r="14" spans="1:11" ht="60" x14ac:dyDescent="0.2">
      <c r="A14" s="14" t="s">
        <v>20</v>
      </c>
      <c r="B14" s="15" t="s">
        <v>8</v>
      </c>
      <c r="C14" s="16">
        <v>1646549.8</v>
      </c>
      <c r="D14" s="16">
        <v>1800081.5</v>
      </c>
      <c r="E14" s="16">
        <v>1782692.20728</v>
      </c>
      <c r="F14" s="16">
        <v>1744007.56231</v>
      </c>
      <c r="G14" s="17">
        <f t="shared" si="1"/>
        <v>105.91890766437795</v>
      </c>
      <c r="H14" s="18">
        <f t="shared" si="0"/>
        <v>97.829987430694814</v>
      </c>
      <c r="I14" s="6" t="s">
        <v>86</v>
      </c>
      <c r="J14" s="19" t="s">
        <v>54</v>
      </c>
      <c r="K14" s="51"/>
    </row>
    <row r="15" spans="1:11" ht="255" x14ac:dyDescent="0.2">
      <c r="A15" s="14" t="s">
        <v>21</v>
      </c>
      <c r="B15" s="15" t="s">
        <v>13</v>
      </c>
      <c r="C15" s="16">
        <v>2397302.1</v>
      </c>
      <c r="D15" s="16">
        <v>2103672</v>
      </c>
      <c r="E15" s="16">
        <v>1860406.5317200001</v>
      </c>
      <c r="F15" s="16">
        <v>1509135.6830200001</v>
      </c>
      <c r="G15" s="17">
        <f t="shared" si="1"/>
        <v>62.951418722738374</v>
      </c>
      <c r="H15" s="18">
        <f t="shared" si="0"/>
        <v>81.118597322100356</v>
      </c>
      <c r="I15" s="7" t="s">
        <v>87</v>
      </c>
      <c r="J15" s="7" t="s">
        <v>88</v>
      </c>
      <c r="K15" s="51"/>
    </row>
    <row r="16" spans="1:11" ht="138" customHeight="1" x14ac:dyDescent="0.2">
      <c r="A16" s="14" t="s">
        <v>48</v>
      </c>
      <c r="B16" s="15" t="s">
        <v>12</v>
      </c>
      <c r="C16" s="16">
        <v>3271801</v>
      </c>
      <c r="D16" s="16">
        <v>5875393.5</v>
      </c>
      <c r="E16" s="16">
        <v>5875353.6917500002</v>
      </c>
      <c r="F16" s="16">
        <v>5864428.1966000004</v>
      </c>
      <c r="G16" s="17">
        <f t="shared" si="1"/>
        <v>179.24159191222208</v>
      </c>
      <c r="H16" s="18">
        <f t="shared" si="0"/>
        <v>99.814045320108278</v>
      </c>
      <c r="I16" s="6" t="s">
        <v>89</v>
      </c>
      <c r="J16" s="19" t="s">
        <v>54</v>
      </c>
      <c r="K16" s="51"/>
    </row>
    <row r="17" spans="1:11" ht="303.75" customHeight="1" x14ac:dyDescent="0.2">
      <c r="A17" s="14" t="s">
        <v>49</v>
      </c>
      <c r="B17" s="15" t="s">
        <v>11</v>
      </c>
      <c r="C17" s="16">
        <v>332278.3</v>
      </c>
      <c r="D17" s="16">
        <v>393141.7</v>
      </c>
      <c r="E17" s="16">
        <v>385184.99549</v>
      </c>
      <c r="F17" s="16">
        <v>362309.99907000002</v>
      </c>
      <c r="G17" s="17">
        <f t="shared" si="1"/>
        <v>109.03811626278335</v>
      </c>
      <c r="H17" s="18">
        <f t="shared" si="0"/>
        <v>94.061296081665816</v>
      </c>
      <c r="I17" s="6" t="s">
        <v>90</v>
      </c>
      <c r="J17" s="20" t="s">
        <v>91</v>
      </c>
      <c r="K17" s="51"/>
    </row>
    <row r="18" spans="1:11" ht="105" x14ac:dyDescent="0.2">
      <c r="A18" s="14" t="s">
        <v>74</v>
      </c>
      <c r="B18" s="15" t="s">
        <v>9</v>
      </c>
      <c r="C18" s="16">
        <v>55393.1</v>
      </c>
      <c r="D18" s="16">
        <v>79429.5</v>
      </c>
      <c r="E18" s="16">
        <v>79429.5</v>
      </c>
      <c r="F18" s="16">
        <v>78055.11623</v>
      </c>
      <c r="G18" s="17">
        <f t="shared" si="1"/>
        <v>140.91126192612438</v>
      </c>
      <c r="H18" s="18">
        <f t="shared" si="0"/>
        <v>98.269680949773061</v>
      </c>
      <c r="I18" s="6" t="s">
        <v>92</v>
      </c>
      <c r="J18" s="19" t="s">
        <v>54</v>
      </c>
      <c r="K18" s="51"/>
    </row>
    <row r="19" spans="1:11" ht="150" x14ac:dyDescent="0.2">
      <c r="A19" s="14" t="s">
        <v>22</v>
      </c>
      <c r="B19" s="15" t="s">
        <v>14</v>
      </c>
      <c r="C19" s="16">
        <v>450200.3</v>
      </c>
      <c r="D19" s="16">
        <v>668566.4</v>
      </c>
      <c r="E19" s="16">
        <v>670010.98305000004</v>
      </c>
      <c r="F19" s="16">
        <v>658334.50101000001</v>
      </c>
      <c r="G19" s="17">
        <f t="shared" si="1"/>
        <v>146.23146652945366</v>
      </c>
      <c r="H19" s="18">
        <f t="shared" si="0"/>
        <v>98.257270054462879</v>
      </c>
      <c r="I19" s="6" t="s">
        <v>93</v>
      </c>
      <c r="J19" s="19" t="s">
        <v>54</v>
      </c>
      <c r="K19" s="51"/>
    </row>
    <row r="20" spans="1:11" ht="90" x14ac:dyDescent="0.2">
      <c r="A20" s="14" t="s">
        <v>23</v>
      </c>
      <c r="B20" s="15" t="s">
        <v>10</v>
      </c>
      <c r="C20" s="16">
        <v>1109048.8</v>
      </c>
      <c r="D20" s="16">
        <v>1519843.8</v>
      </c>
      <c r="E20" s="16">
        <v>1519843.77544</v>
      </c>
      <c r="F20" s="16">
        <v>1506647.86344</v>
      </c>
      <c r="G20" s="17">
        <f t="shared" si="1"/>
        <v>135.85045702587658</v>
      </c>
      <c r="H20" s="18">
        <f t="shared" si="0"/>
        <v>99.131758657485719</v>
      </c>
      <c r="I20" s="6" t="s">
        <v>94</v>
      </c>
      <c r="J20" s="19" t="s">
        <v>54</v>
      </c>
      <c r="K20" s="51"/>
    </row>
    <row r="21" spans="1:11" ht="121.5" customHeight="1" x14ac:dyDescent="0.2">
      <c r="A21" s="40" t="s">
        <v>75</v>
      </c>
      <c r="B21" s="42" t="s">
        <v>15</v>
      </c>
      <c r="C21" s="44">
        <v>32035984.5</v>
      </c>
      <c r="D21" s="44">
        <v>34075733.399999999</v>
      </c>
      <c r="E21" s="46">
        <v>34078743.58292</v>
      </c>
      <c r="F21" s="46">
        <v>33758733.614840001</v>
      </c>
      <c r="G21" s="53">
        <f>F21/C21*100</f>
        <v>105.37754385178954</v>
      </c>
      <c r="H21" s="54">
        <f t="shared" si="0"/>
        <v>99.060968995815955</v>
      </c>
      <c r="I21" s="55" t="s">
        <v>95</v>
      </c>
      <c r="J21" s="56" t="s">
        <v>54</v>
      </c>
    </row>
    <row r="22" spans="1:11" ht="58.5" customHeight="1" x14ac:dyDescent="0.2">
      <c r="A22" s="41"/>
      <c r="B22" s="43"/>
      <c r="C22" s="45"/>
      <c r="D22" s="45"/>
      <c r="E22" s="47"/>
      <c r="F22" s="47"/>
      <c r="G22" s="57"/>
      <c r="H22" s="58"/>
      <c r="I22" s="55"/>
      <c r="J22" s="56"/>
      <c r="K22" s="49"/>
    </row>
    <row r="23" spans="1:11" ht="30" x14ac:dyDescent="0.2">
      <c r="A23" s="14" t="s">
        <v>58</v>
      </c>
      <c r="B23" s="15" t="s">
        <v>30</v>
      </c>
      <c r="C23" s="16">
        <v>2718101</v>
      </c>
      <c r="D23" s="16">
        <v>2976512.9</v>
      </c>
      <c r="E23" s="16">
        <v>2976512.86631</v>
      </c>
      <c r="F23" s="16">
        <v>2829357.9142999998</v>
      </c>
      <c r="G23" s="17">
        <f>F23/C23*100</f>
        <v>104.09318543718572</v>
      </c>
      <c r="H23" s="18">
        <f t="shared" si="0"/>
        <v>95.056129147782613</v>
      </c>
      <c r="I23" s="19" t="s">
        <v>54</v>
      </c>
      <c r="J23" s="19" t="s">
        <v>54</v>
      </c>
      <c r="K23" s="51"/>
    </row>
    <row r="24" spans="1:11" ht="30" x14ac:dyDescent="0.2">
      <c r="A24" s="14" t="s">
        <v>24</v>
      </c>
      <c r="B24" s="15" t="s">
        <v>31</v>
      </c>
      <c r="C24" s="16">
        <v>19681071.5</v>
      </c>
      <c r="D24" s="16">
        <v>20646326.800000001</v>
      </c>
      <c r="E24" s="16">
        <v>20610116.267700002</v>
      </c>
      <c r="F24" s="16">
        <v>20355793.083110001</v>
      </c>
      <c r="G24" s="17">
        <f>F24/C24*100</f>
        <v>103.42827667238545</v>
      </c>
      <c r="H24" s="18">
        <f>F24/E24*100</f>
        <v>98.766027414466478</v>
      </c>
      <c r="I24" s="19" t="s">
        <v>54</v>
      </c>
      <c r="J24" s="19" t="s">
        <v>54</v>
      </c>
      <c r="K24" s="51"/>
    </row>
    <row r="25" spans="1:11" ht="270.75" customHeight="1" x14ac:dyDescent="0.2">
      <c r="A25" s="14" t="s">
        <v>50</v>
      </c>
      <c r="B25" s="15" t="s">
        <v>32</v>
      </c>
      <c r="C25" s="16">
        <v>18300191.899999999</v>
      </c>
      <c r="D25" s="16">
        <v>19506340.100000001</v>
      </c>
      <c r="E25" s="16">
        <v>19495802.578570001</v>
      </c>
      <c r="F25" s="16">
        <v>19474325.57553</v>
      </c>
      <c r="G25" s="17">
        <f t="shared" si="1"/>
        <v>106.4159637338557</v>
      </c>
      <c r="H25" s="18">
        <f>F25/E25*100</f>
        <v>99.889837810198131</v>
      </c>
      <c r="I25" s="6" t="s">
        <v>96</v>
      </c>
      <c r="J25" s="19" t="s">
        <v>54</v>
      </c>
      <c r="K25" s="51"/>
    </row>
    <row r="26" spans="1:11" ht="315" customHeight="1" x14ac:dyDescent="0.2">
      <c r="A26" s="14" t="s">
        <v>25</v>
      </c>
      <c r="B26" s="15" t="s">
        <v>33</v>
      </c>
      <c r="C26" s="16">
        <v>1575860.2</v>
      </c>
      <c r="D26" s="16">
        <v>1804329.5</v>
      </c>
      <c r="E26" s="16">
        <v>1804329.4768300001</v>
      </c>
      <c r="F26" s="16">
        <v>1799255.2032000001</v>
      </c>
      <c r="G26" s="17">
        <f t="shared" si="1"/>
        <v>114.17606734404487</v>
      </c>
      <c r="H26" s="18">
        <f t="shared" si="0"/>
        <v>99.71877233647399</v>
      </c>
      <c r="I26" s="6" t="s">
        <v>97</v>
      </c>
      <c r="J26" s="19" t="s">
        <v>54</v>
      </c>
      <c r="K26" s="51"/>
    </row>
    <row r="27" spans="1:11" ht="45" x14ac:dyDescent="0.2">
      <c r="A27" s="14" t="s">
        <v>26</v>
      </c>
      <c r="B27" s="15" t="s">
        <v>34</v>
      </c>
      <c r="C27" s="16">
        <v>5800</v>
      </c>
      <c r="D27" s="16">
        <v>5883.7</v>
      </c>
      <c r="E27" s="16">
        <v>5883.7</v>
      </c>
      <c r="F27" s="16">
        <v>5843.2752700000001</v>
      </c>
      <c r="G27" s="17">
        <f t="shared" si="1"/>
        <v>100.74612534482759</v>
      </c>
      <c r="H27" s="18">
        <f t="shared" si="0"/>
        <v>99.312936927443616</v>
      </c>
      <c r="I27" s="19" t="s">
        <v>54</v>
      </c>
      <c r="J27" s="19" t="s">
        <v>54</v>
      </c>
      <c r="K27" s="51"/>
    </row>
    <row r="28" spans="1:11" ht="75" x14ac:dyDescent="0.2">
      <c r="A28" s="14" t="s">
        <v>59</v>
      </c>
      <c r="B28" s="15" t="s">
        <v>35</v>
      </c>
      <c r="C28" s="16">
        <v>149001.1</v>
      </c>
      <c r="D28" s="16">
        <v>167207.70000000001</v>
      </c>
      <c r="E28" s="16">
        <v>168067.79337</v>
      </c>
      <c r="F28" s="16">
        <v>167864.81167</v>
      </c>
      <c r="G28" s="17">
        <f>F28/C28*100</f>
        <v>112.66011571055515</v>
      </c>
      <c r="H28" s="18">
        <f t="shared" si="0"/>
        <v>99.879226295573986</v>
      </c>
      <c r="I28" s="6" t="s">
        <v>98</v>
      </c>
      <c r="J28" s="19" t="s">
        <v>54</v>
      </c>
      <c r="K28" s="51"/>
    </row>
    <row r="29" spans="1:11" ht="45" x14ac:dyDescent="0.2">
      <c r="A29" s="14" t="s">
        <v>51</v>
      </c>
      <c r="B29" s="15" t="s">
        <v>36</v>
      </c>
      <c r="C29" s="16">
        <v>3433.3</v>
      </c>
      <c r="D29" s="16">
        <v>3433.3</v>
      </c>
      <c r="E29" s="16">
        <v>3433.3</v>
      </c>
      <c r="F29" s="16">
        <v>3433.3</v>
      </c>
      <c r="G29" s="17">
        <f t="shared" si="1"/>
        <v>100</v>
      </c>
      <c r="H29" s="18">
        <f t="shared" si="0"/>
        <v>100</v>
      </c>
      <c r="I29" s="19" t="s">
        <v>54</v>
      </c>
      <c r="J29" s="19" t="s">
        <v>54</v>
      </c>
      <c r="K29" s="51"/>
    </row>
    <row r="30" spans="1:11" ht="30" x14ac:dyDescent="0.2">
      <c r="A30" s="14" t="s">
        <v>52</v>
      </c>
      <c r="B30" s="15" t="s">
        <v>37</v>
      </c>
      <c r="C30" s="16">
        <v>22296.2</v>
      </c>
      <c r="D30" s="16">
        <v>22296.2</v>
      </c>
      <c r="E30" s="16">
        <v>22296.2</v>
      </c>
      <c r="F30" s="16">
        <v>22296.2</v>
      </c>
      <c r="G30" s="17">
        <f t="shared" si="1"/>
        <v>100</v>
      </c>
      <c r="H30" s="18">
        <f t="shared" si="0"/>
        <v>100</v>
      </c>
      <c r="I30" s="19" t="s">
        <v>54</v>
      </c>
      <c r="J30" s="19" t="s">
        <v>54</v>
      </c>
      <c r="K30" s="51"/>
    </row>
    <row r="31" spans="1:11" ht="60" x14ac:dyDescent="0.2">
      <c r="A31" s="14" t="s">
        <v>27</v>
      </c>
      <c r="B31" s="15" t="s">
        <v>38</v>
      </c>
      <c r="C31" s="16">
        <v>1811233.8</v>
      </c>
      <c r="D31" s="16">
        <v>1954897.6</v>
      </c>
      <c r="E31" s="16">
        <v>1947910.49819</v>
      </c>
      <c r="F31" s="16">
        <v>1943677.59222</v>
      </c>
      <c r="G31" s="17">
        <f>F31/C31*100</f>
        <v>107.31235206741394</v>
      </c>
      <c r="H31" s="18">
        <f t="shared" si="0"/>
        <v>99.782695048158871</v>
      </c>
      <c r="I31" s="6" t="s">
        <v>99</v>
      </c>
      <c r="J31" s="19" t="s">
        <v>54</v>
      </c>
      <c r="K31" s="51"/>
    </row>
    <row r="32" spans="1:11" ht="165" x14ac:dyDescent="0.2">
      <c r="A32" s="14" t="s">
        <v>28</v>
      </c>
      <c r="B32" s="15" t="s">
        <v>39</v>
      </c>
      <c r="C32" s="16">
        <v>5195261.8</v>
      </c>
      <c r="D32" s="16">
        <v>12075238.5</v>
      </c>
      <c r="E32" s="16">
        <v>12266620.18629</v>
      </c>
      <c r="F32" s="16">
        <v>12259609.662699999</v>
      </c>
      <c r="G32" s="17" t="s">
        <v>63</v>
      </c>
      <c r="H32" s="18">
        <f t="shared" si="0"/>
        <v>99.942848775917625</v>
      </c>
      <c r="I32" s="6" t="s">
        <v>100</v>
      </c>
      <c r="J32" s="19" t="s">
        <v>54</v>
      </c>
      <c r="K32" s="51"/>
    </row>
    <row r="33" spans="1:11" ht="106.5" customHeight="1" x14ac:dyDescent="0.2">
      <c r="A33" s="14" t="s">
        <v>42</v>
      </c>
      <c r="B33" s="15" t="s">
        <v>40</v>
      </c>
      <c r="C33" s="16">
        <v>323028.90000000002</v>
      </c>
      <c r="D33" s="16">
        <v>1259914.6000000001</v>
      </c>
      <c r="E33" s="16">
        <v>1280955.33803</v>
      </c>
      <c r="F33" s="16">
        <v>1273369.2115499999</v>
      </c>
      <c r="G33" s="17" t="s">
        <v>101</v>
      </c>
      <c r="H33" s="18">
        <f t="shared" si="0"/>
        <v>99.407775879862697</v>
      </c>
      <c r="I33" s="6" t="s">
        <v>102</v>
      </c>
      <c r="J33" s="19" t="s">
        <v>54</v>
      </c>
      <c r="K33" s="51"/>
    </row>
    <row r="34" spans="1:11" ht="60" x14ac:dyDescent="0.2">
      <c r="A34" s="14" t="s">
        <v>60</v>
      </c>
      <c r="B34" s="15" t="s">
        <v>43</v>
      </c>
      <c r="C34" s="16">
        <v>840849.9</v>
      </c>
      <c r="D34" s="16">
        <v>959031.7</v>
      </c>
      <c r="E34" s="16">
        <v>959031.7182</v>
      </c>
      <c r="F34" s="16">
        <v>959031.7182</v>
      </c>
      <c r="G34" s="17">
        <f t="shared" si="1"/>
        <v>114.05504337932371</v>
      </c>
      <c r="H34" s="18">
        <f t="shared" si="0"/>
        <v>100</v>
      </c>
      <c r="I34" s="6" t="s">
        <v>103</v>
      </c>
      <c r="J34" s="19" t="s">
        <v>54</v>
      </c>
      <c r="K34" s="51"/>
    </row>
    <row r="35" spans="1:11" ht="75" x14ac:dyDescent="0.2">
      <c r="A35" s="14" t="s">
        <v>55</v>
      </c>
      <c r="B35" s="15" t="s">
        <v>56</v>
      </c>
      <c r="C35" s="16">
        <v>18510.400000000001</v>
      </c>
      <c r="D35" s="16">
        <v>19076.099999999999</v>
      </c>
      <c r="E35" s="16">
        <v>20163.894670000001</v>
      </c>
      <c r="F35" s="16">
        <v>20163.894670000001</v>
      </c>
      <c r="G35" s="17">
        <f t="shared" si="1"/>
        <v>108.93278735197511</v>
      </c>
      <c r="H35" s="18">
        <f t="shared" si="0"/>
        <v>100</v>
      </c>
      <c r="I35" s="6" t="s">
        <v>104</v>
      </c>
      <c r="J35" s="19" t="s">
        <v>54</v>
      </c>
      <c r="K35" s="51"/>
    </row>
    <row r="36" spans="1:11" ht="138" customHeight="1" x14ac:dyDescent="0.2">
      <c r="A36" s="14" t="s">
        <v>61</v>
      </c>
      <c r="B36" s="15" t="s">
        <v>62</v>
      </c>
      <c r="C36" s="16">
        <v>537886.4</v>
      </c>
      <c r="D36" s="16">
        <v>470530.4</v>
      </c>
      <c r="E36" s="16">
        <v>470530.50709999999</v>
      </c>
      <c r="F36" s="16">
        <v>444648.66772999999</v>
      </c>
      <c r="G36" s="17">
        <f t="shared" si="1"/>
        <v>82.665906356806929</v>
      </c>
      <c r="H36" s="18">
        <f t="shared" si="0"/>
        <v>94.499434366218594</v>
      </c>
      <c r="I36" s="29" t="s">
        <v>105</v>
      </c>
      <c r="J36" s="5" t="s">
        <v>106</v>
      </c>
      <c r="K36" s="51"/>
    </row>
    <row r="37" spans="1:11" ht="184.5" customHeight="1" x14ac:dyDescent="0.2">
      <c r="A37" s="21" t="s">
        <v>68</v>
      </c>
      <c r="B37" s="15" t="s">
        <v>69</v>
      </c>
      <c r="C37" s="16">
        <v>17599133</v>
      </c>
      <c r="D37" s="16">
        <v>18927509.100000001</v>
      </c>
      <c r="E37" s="16">
        <v>18927508.98841</v>
      </c>
      <c r="F37" s="16">
        <v>18639323.752209999</v>
      </c>
      <c r="G37" s="17">
        <f>F37/C37*100</f>
        <v>105.91046588607517</v>
      </c>
      <c r="H37" s="18">
        <f t="shared" si="0"/>
        <v>98.477426499300734</v>
      </c>
      <c r="I37" s="6" t="s">
        <v>107</v>
      </c>
      <c r="J37" s="19" t="s">
        <v>54</v>
      </c>
      <c r="K37" s="51"/>
    </row>
    <row r="38" spans="1:11" ht="249" customHeight="1" x14ac:dyDescent="0.2">
      <c r="A38" s="21" t="s">
        <v>72</v>
      </c>
      <c r="B38" s="15" t="s">
        <v>70</v>
      </c>
      <c r="C38" s="16">
        <v>587066.9</v>
      </c>
      <c r="D38" s="16">
        <v>710551.3</v>
      </c>
      <c r="E38" s="16">
        <v>710118.34452000004</v>
      </c>
      <c r="F38" s="16">
        <v>710118.33388000005</v>
      </c>
      <c r="G38" s="17">
        <f t="shared" si="1"/>
        <v>120.96037672708171</v>
      </c>
      <c r="H38" s="18">
        <f t="shared" si="0"/>
        <v>99.999998501658197</v>
      </c>
      <c r="I38" s="6" t="s">
        <v>108</v>
      </c>
      <c r="J38" s="19" t="s">
        <v>54</v>
      </c>
      <c r="K38" s="51"/>
    </row>
    <row r="39" spans="1:11" ht="114" customHeight="1" x14ac:dyDescent="0.2">
      <c r="A39" s="21" t="s">
        <v>73</v>
      </c>
      <c r="B39" s="15" t="s">
        <v>71</v>
      </c>
      <c r="C39" s="16">
        <v>546675.9</v>
      </c>
      <c r="D39" s="16">
        <v>1646675.9</v>
      </c>
      <c r="E39" s="16">
        <v>1723005.0186999999</v>
      </c>
      <c r="F39" s="16">
        <v>1704151.49905</v>
      </c>
      <c r="G39" s="17" t="s">
        <v>109</v>
      </c>
      <c r="H39" s="18">
        <f t="shared" si="0"/>
        <v>98.905776858141436</v>
      </c>
      <c r="I39" s="6" t="s">
        <v>110</v>
      </c>
      <c r="J39" s="19" t="s">
        <v>54</v>
      </c>
      <c r="K39" s="51"/>
    </row>
    <row r="40" spans="1:11" ht="15" x14ac:dyDescent="0.2">
      <c r="A40" s="14" t="s">
        <v>29</v>
      </c>
      <c r="B40" s="15" t="s">
        <v>41</v>
      </c>
      <c r="C40" s="16">
        <v>19753130.100000001</v>
      </c>
      <c r="D40" s="16">
        <v>16568670.699999999</v>
      </c>
      <c r="E40" s="16">
        <v>16446997.215190001</v>
      </c>
      <c r="F40" s="16">
        <v>15922676.94445</v>
      </c>
      <c r="G40" s="17">
        <f t="shared" si="1"/>
        <v>80.608373780973579</v>
      </c>
      <c r="H40" s="18">
        <f t="shared" si="0"/>
        <v>96.812060804292273</v>
      </c>
      <c r="I40" s="59" t="s">
        <v>54</v>
      </c>
      <c r="J40" s="19" t="s">
        <v>54</v>
      </c>
      <c r="K40" s="51"/>
    </row>
    <row r="41" spans="1:11" ht="14.25" x14ac:dyDescent="0.2">
      <c r="A41" s="22" t="s">
        <v>16</v>
      </c>
      <c r="B41" s="23" t="s">
        <v>2</v>
      </c>
      <c r="C41" s="24">
        <f>SUM(C8:C40)</f>
        <v>148198212.60000005</v>
      </c>
      <c r="D41" s="25">
        <f>SUM(D8:D40)</f>
        <v>168289686.20000002</v>
      </c>
      <c r="E41" s="25">
        <f>SUM(E8:E40)</f>
        <v>168246690.46295998</v>
      </c>
      <c r="F41" s="25">
        <f>SUM(F8:F40)</f>
        <v>166039750.97810996</v>
      </c>
      <c r="G41" s="26">
        <f t="shared" si="1"/>
        <v>112.0389700152901</v>
      </c>
      <c r="H41" s="25">
        <f>F41/E41*100</f>
        <v>98.68827168084124</v>
      </c>
      <c r="I41" s="60" t="s">
        <v>54</v>
      </c>
      <c r="J41" s="60" t="s">
        <v>54</v>
      </c>
    </row>
  </sheetData>
  <autoFilter ref="A6:J41" xr:uid="{00000000-0009-0000-0000-000000000000}"/>
  <mergeCells count="21">
    <mergeCell ref="J21:J22"/>
    <mergeCell ref="J4:J6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:I1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39370078740157483" right="0.19685039370078741" top="0.78740157480314965" bottom="0.78740157480314965" header="0.39370078740157483" footer="0.39370078740157483"/>
  <pageSetup paperSize="9" scale="51" orientation="landscape" useFirstPageNumber="1" r:id="rId1"/>
  <headerFooter differentFirst="1" scaleWithDoc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NKorshunova</dc:creator>
  <cp:lastModifiedBy>Лисичникова Виктория Ивановна</cp:lastModifiedBy>
  <cp:lastPrinted>2025-03-27T03:35:40Z</cp:lastPrinted>
  <dcterms:created xsi:type="dcterms:W3CDTF">2016-04-27T00:02:02Z</dcterms:created>
  <dcterms:modified xsi:type="dcterms:W3CDTF">2026-04-09T03:10:40Z</dcterms:modified>
</cp:coreProperties>
</file>