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9 месяцев 2025\на сайт\Рейтинг_НИФИ_9 месяцев 2025\"/>
    </mc:Choice>
  </mc:AlternateContent>
  <xr:revisionPtr revIDLastSave="0" documentId="13_ncr:1_{5E292688-F3A0-417B-8A37-FE33F5EF5E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конс. бюджет" sheetId="1" r:id="rId1"/>
  </sheets>
  <definedNames>
    <definedName name="_xlnm.Print_Titles" localSheetId="0">'Расходы конс. бюджет'!$3:$5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I56" i="1"/>
  <c r="M7" i="1" l="1"/>
  <c r="M8" i="1"/>
  <c r="M9" i="1"/>
  <c r="M10" i="1"/>
  <c r="M11" i="1"/>
  <c r="M12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/>
  <c r="M36" i="1"/>
  <c r="M37" i="1"/>
  <c r="M38" i="1"/>
  <c r="M40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7" i="1"/>
  <c r="M58" i="1"/>
  <c r="M59" i="1"/>
  <c r="M60" i="1"/>
  <c r="M61" i="1"/>
  <c r="M62" i="1"/>
  <c r="M64" i="1"/>
  <c r="M65" i="1"/>
  <c r="M66" i="1"/>
  <c r="M67" i="1"/>
  <c r="M68" i="1"/>
  <c r="M70" i="1"/>
  <c r="M71" i="1"/>
  <c r="M72" i="1"/>
  <c r="M73" i="1"/>
  <c r="M74" i="1"/>
  <c r="M75" i="1"/>
  <c r="M76" i="1"/>
  <c r="M79" i="1"/>
  <c r="M80" i="1"/>
  <c r="M6" i="1"/>
  <c r="L31" i="1"/>
  <c r="L7" i="1"/>
  <c r="L8" i="1"/>
  <c r="L9" i="1"/>
  <c r="L10" i="1"/>
  <c r="L11" i="1"/>
  <c r="L12" i="1"/>
  <c r="L14" i="1"/>
  <c r="L15" i="1"/>
  <c r="L16" i="1"/>
  <c r="L17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4" i="1"/>
  <c r="L35" i="1"/>
  <c r="L36" i="1"/>
  <c r="L37" i="1"/>
  <c r="L38" i="1"/>
  <c r="L40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7" i="1"/>
  <c r="L58" i="1"/>
  <c r="L59" i="1"/>
  <c r="L60" i="1"/>
  <c r="L61" i="1"/>
  <c r="L62" i="1"/>
  <c r="L64" i="1"/>
  <c r="L65" i="1"/>
  <c r="L66" i="1"/>
  <c r="L67" i="1"/>
  <c r="L68" i="1"/>
  <c r="L70" i="1"/>
  <c r="L71" i="1"/>
  <c r="L72" i="1"/>
  <c r="L73" i="1"/>
  <c r="L74" i="1"/>
  <c r="L75" i="1"/>
  <c r="L76" i="1"/>
  <c r="L79" i="1"/>
  <c r="L80" i="1"/>
  <c r="L6" i="1"/>
  <c r="K7" i="1"/>
  <c r="K8" i="1"/>
  <c r="K9" i="1"/>
  <c r="K10" i="1"/>
  <c r="K11" i="1"/>
  <c r="K12" i="1"/>
  <c r="K13" i="1"/>
  <c r="K15" i="1"/>
  <c r="K16" i="1"/>
  <c r="K17" i="1"/>
  <c r="K19" i="1"/>
  <c r="K20" i="1"/>
  <c r="K21" i="1"/>
  <c r="K22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6" i="1"/>
  <c r="J7" i="1"/>
  <c r="J8" i="1"/>
  <c r="J9" i="1"/>
  <c r="J10" i="1"/>
  <c r="J11" i="1"/>
  <c r="J12" i="1"/>
  <c r="J13" i="1"/>
  <c r="J15" i="1"/>
  <c r="J16" i="1"/>
  <c r="J17" i="1"/>
  <c r="J19" i="1"/>
  <c r="J20" i="1"/>
  <c r="J21" i="1"/>
  <c r="J22" i="1"/>
  <c r="J24" i="1"/>
  <c r="J25" i="1"/>
  <c r="J26" i="1"/>
  <c r="J27" i="1"/>
  <c r="J28" i="1"/>
  <c r="J29" i="1"/>
  <c r="J30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6" i="1"/>
  <c r="I18" i="1" l="1"/>
  <c r="M18" i="1" s="1"/>
  <c r="F38" i="1"/>
  <c r="D6" i="1" l="1"/>
  <c r="E6" i="1"/>
  <c r="F6" i="1"/>
  <c r="G6" i="1"/>
  <c r="H6" i="1"/>
  <c r="I6" i="1"/>
  <c r="E79" i="1" l="1"/>
  <c r="D79" i="1"/>
  <c r="E77" i="1"/>
  <c r="D77" i="1"/>
  <c r="E74" i="1"/>
  <c r="D74" i="1"/>
  <c r="E69" i="1"/>
  <c r="D69" i="1"/>
  <c r="E63" i="1"/>
  <c r="D63" i="1"/>
  <c r="E56" i="1"/>
  <c r="M56" i="1" s="1"/>
  <c r="D56" i="1"/>
  <c r="L56" i="1" s="1"/>
  <c r="E52" i="1"/>
  <c r="D52" i="1"/>
  <c r="E43" i="1"/>
  <c r="D43" i="1"/>
  <c r="E38" i="1"/>
  <c r="D38" i="1"/>
  <c r="E33" i="1"/>
  <c r="D33" i="1"/>
  <c r="E23" i="1"/>
  <c r="D23" i="1"/>
  <c r="E18" i="1"/>
  <c r="D18" i="1"/>
  <c r="E16" i="1"/>
  <c r="D16" i="1"/>
  <c r="F18" i="1" l="1"/>
  <c r="G18" i="1"/>
  <c r="K18" i="1" s="1"/>
  <c r="H18" i="1"/>
  <c r="L18" i="1" s="1"/>
  <c r="F77" i="1"/>
  <c r="G77" i="1"/>
  <c r="H77" i="1"/>
  <c r="I77" i="1"/>
  <c r="F74" i="1"/>
  <c r="G74" i="1"/>
  <c r="H74" i="1"/>
  <c r="I74" i="1"/>
  <c r="F69" i="1"/>
  <c r="G69" i="1"/>
  <c r="H69" i="1"/>
  <c r="L69" i="1" s="1"/>
  <c r="I69" i="1"/>
  <c r="M69" i="1" s="1"/>
  <c r="F63" i="1"/>
  <c r="G63" i="1"/>
  <c r="H63" i="1"/>
  <c r="L63" i="1" s="1"/>
  <c r="I63" i="1"/>
  <c r="M63" i="1" s="1"/>
  <c r="F56" i="1"/>
  <c r="G56" i="1"/>
  <c r="H56" i="1"/>
  <c r="F52" i="1"/>
  <c r="G52" i="1"/>
  <c r="H52" i="1"/>
  <c r="F43" i="1"/>
  <c r="G43" i="1"/>
  <c r="H43" i="1"/>
  <c r="I43" i="1"/>
  <c r="G38" i="1"/>
  <c r="H38" i="1"/>
  <c r="I38" i="1"/>
  <c r="F33" i="1"/>
  <c r="G33" i="1"/>
  <c r="H33" i="1"/>
  <c r="I33" i="1"/>
  <c r="M33" i="1" s="1"/>
  <c r="F23" i="1"/>
  <c r="J23" i="1" s="1"/>
  <c r="G23" i="1"/>
  <c r="K23" i="1" s="1"/>
  <c r="H23" i="1"/>
  <c r="I23" i="1"/>
  <c r="F16" i="1"/>
  <c r="G16" i="1"/>
  <c r="H16" i="1"/>
  <c r="I16" i="1"/>
  <c r="L33" i="1" l="1"/>
  <c r="H81" i="1"/>
  <c r="K69" i="1"/>
  <c r="J69" i="1"/>
  <c r="K63" i="1"/>
  <c r="J63" i="1"/>
  <c r="K33" i="1"/>
  <c r="J33" i="1"/>
  <c r="J18" i="1"/>
  <c r="M52" i="1"/>
  <c r="K52" i="1"/>
  <c r="L52" i="1"/>
  <c r="J52" i="1"/>
  <c r="I81" i="1"/>
  <c r="G81" i="1"/>
  <c r="F81" i="1"/>
  <c r="E81" i="1"/>
  <c r="D81" i="1"/>
  <c r="M81" i="1" l="1"/>
  <c r="K81" i="1"/>
  <c r="L81" i="1"/>
  <c r="J81" i="1"/>
</calcChain>
</file>

<file path=xl/sharedStrings.xml><?xml version="1.0" encoding="utf-8"?>
<sst xmlns="http://schemas.openxmlformats.org/spreadsheetml/2006/main" count="260" uniqueCount="108">
  <si>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</si>
  <si>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</si>
  <si>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</si>
  <si>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</si>
  <si>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</si>
  <si>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</si>
  <si>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</si>
  <si>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</si>
  <si>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</si>
  <si>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</si>
  <si>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</si>
  <si>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</si>
  <si>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</si>
  <si>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</si>
  <si>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</si>
  <si>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</si>
  <si>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</si>
  <si>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</si>
  <si>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</si>
  <si>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</si>
  <si>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</si>
  <si>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</si>
  <si>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</si>
  <si>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</si>
  <si>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</si>
  <si>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09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</si>
  <si>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</si>
  <si>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</si>
  <si>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</si>
  <si>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</si>
  <si>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</si>
  <si>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</si>
  <si>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</si>
  <si>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</si>
  <si>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</si>
  <si>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</si>
  <si>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</si>
  <si>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</si>
  <si>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</si>
  <si>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</si>
  <si>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</si>
  <si>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</si>
  <si>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</si>
  <si>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</si>
  <si>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</si>
  <si>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</si>
  <si>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</si>
  <si>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</si>
  <si>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</si>
  <si>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</si>
  <si>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</si>
  <si>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</si>
  <si>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</si>
  <si>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</si>
  <si>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</si>
  <si>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</si>
  <si>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</si>
  <si>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</si>
  <si>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</si>
  <si>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</si>
  <si>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</si>
  <si>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</si>
  <si>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</si>
  <si>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</si>
  <si>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</si>
  <si>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</si>
  <si>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</si>
  <si>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</si>
  <si>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</si>
  <si>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</si>
  <si>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</si>
  <si>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</si>
  <si>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</si>
  <si>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</si>
  <si>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</si>
  <si>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</si>
  <si>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</si>
  <si>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</si>
  <si>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</si>
  <si>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</si>
  <si>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</si>
  <si>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</si>
  <si>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</si>
  <si>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</si>
  <si>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</si>
  <si>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</si>
  <si>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</si>
  <si>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охраны окружающей среды</t>
  </si>
  <si>
    <t>Х</t>
  </si>
  <si>
    <t>Фактически исполнено консолидированный бюджет субъекта и ТГВФ по состоянию на 01.10.2024 года, тыс. руб.</t>
  </si>
  <si>
    <t>Фактически исполнено консолидированный бюджет субъекта по состоянию на 01.10.2024 года, тыс. руб.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</si>
  <si>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</si>
  <si>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Прикладные научные исследования в области национальной экономики</t>
  </si>
  <si>
    <t>Высшее образование</t>
  </si>
  <si>
    <t>Молодежная политика</t>
  </si>
  <si>
    <t>Физическая культура</t>
  </si>
  <si>
    <t>Телевидение и радиовещание</t>
  </si>
  <si>
    <t>Обслуживание государственного (муниципального) долга</t>
  </si>
  <si>
    <t>Сведения об исполнении расходов консолидированного бюджета Забайкальского края по состоянию  на 01.10.2025 года 
(в сравнении с запланированными значениями на 2025 год и исполнением на 01.10.2024 года)</t>
  </si>
  <si>
    <t>Утвержденные бюджетные назначения консолидированный бюджет субъекта и ТГВФ по состоянию на 01.10.2025 г., 
тыс. руб.</t>
  </si>
  <si>
    <t>Утвержденные бюджетные назначения консолидированный бюджет субъекта по состоянию на 01.10.2025 г., тыс. руб.</t>
  </si>
  <si>
    <t>Фактически исполнено консолидированный бюджет субъекта и ТГВФ по состоянию на 01.10.2025 года, тыс. руб.</t>
  </si>
  <si>
    <t>Фактически исполнено консолидированный бюджет субъекта по состоянию на 01.10.2025 года, тыс. руб.</t>
  </si>
  <si>
    <t>тыс. рублей</t>
  </si>
  <si>
    <t>% исполнения утвержденных бюджетных назначений консолидированный бюджет и ТГВФ по состоянию на 01.10.2025 г.
гр.8/гр.6</t>
  </si>
  <si>
    <t>% исполнения утвержденных бюджетных назначений консолидированный бюджет по состоянию на 01.10.2025 г.
гр.9/гр.7</t>
  </si>
  <si>
    <t>Темп роста к девяти месяцам 2024 года консолидированный бюджет и ТГВФ, % 
гр.8/гр.4</t>
  </si>
  <si>
    <t xml:space="preserve">Темп роста к  девяти месяцам 2024 года  консолидированный бюджет, %
гр.9/гр.5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</si>
</sst>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\ _₽_-;\-* #,##0.0\ _₽_-;_-* &quot;-&quot;?\ _₽_-;_-@_-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>
      <alignment vertical="top" wrapText="1"/>
    </xf>
  </cellStyleXfs>
  <cellXfs count="33">
    <xf numFmtId="0" fontId="0" fillId="0" borderId="0" xfId="0"/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view="pageBreakPreview" topLeftCell="A59" zoomScaleNormal="100" zoomScaleSheetLayoutView="100" workbookViewId="0">
      <selection activeCell="M59" sqref="M1:N1048576"/>
    </sheetView>
  </sheetViews>
  <sheetFormatPr defaultRowHeight="15" x14ac:dyDescent="0.25"/>
  <cols>
    <col min="1" max="1" width="39.28515625" customWidth="1"/>
    <col min="2" max="3" width="5.140625" customWidth="1"/>
    <col min="4" max="4" width="14.5703125" customWidth="1"/>
    <col min="5" max="5" width="15.28515625" customWidth="1"/>
    <col min="6" max="6" width="14.7109375" customWidth="1"/>
    <col min="7" max="7" width="15" customWidth="1"/>
    <col min="8" max="9" width="14.7109375" customWidth="1"/>
    <col min="10" max="11" width="14.5703125" customWidth="1"/>
    <col min="12" max="12" width="14.42578125" customWidth="1"/>
    <col min="13" max="13" width="13.7109375" customWidth="1"/>
    <col min="14" max="14" width="25.7109375" customWidth="1"/>
    <col min="15" max="15" width="5" bestFit="1" customWidth="1"/>
    <col min="16" max="16" width="20" customWidth="1"/>
    <col min="17" max="19" width="12.42578125" bestFit="1" customWidth="1"/>
    <col min="21" max="21" width="14.5703125" bestFit="1" customWidth="1"/>
    <col min="22" max="23" width="10" bestFit="1" customWidth="1"/>
  </cols>
  <sheetData>
    <row r="1" spans="1:23" ht="38.25" customHeight="1" x14ac:dyDescent="0.25">
      <c r="A1" s="23" t="s">
        <v>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3" x14ac:dyDescent="0.25">
      <c r="A2" s="25" t="s">
        <v>103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3" ht="28.5" customHeight="1" x14ac:dyDescent="0.25">
      <c r="A3" s="31" t="s">
        <v>0</v>
      </c>
      <c r="B3" s="31" t="s">
        <v>1</v>
      </c>
      <c r="C3" s="31"/>
      <c r="D3" s="27" t="s">
        <v>89</v>
      </c>
      <c r="E3" s="26" t="s">
        <v>90</v>
      </c>
      <c r="F3" s="29" t="s">
        <v>99</v>
      </c>
      <c r="G3" s="32" t="s">
        <v>100</v>
      </c>
      <c r="H3" s="29" t="s">
        <v>101</v>
      </c>
      <c r="I3" s="32" t="s">
        <v>102</v>
      </c>
      <c r="J3" s="26" t="s">
        <v>104</v>
      </c>
      <c r="K3" s="26" t="s">
        <v>105</v>
      </c>
      <c r="L3" s="26" t="s">
        <v>106</v>
      </c>
      <c r="M3" s="26" t="s">
        <v>107</v>
      </c>
    </row>
    <row r="4" spans="1:23" ht="102" customHeight="1" x14ac:dyDescent="0.25">
      <c r="A4" s="31"/>
      <c r="B4" s="1" t="s">
        <v>2</v>
      </c>
      <c r="C4" s="1" t="s">
        <v>3</v>
      </c>
      <c r="D4" s="28"/>
      <c r="E4" s="26"/>
      <c r="F4" s="30"/>
      <c r="G4" s="32"/>
      <c r="H4" s="30"/>
      <c r="I4" s="32"/>
      <c r="J4" s="26"/>
      <c r="K4" s="26"/>
      <c r="L4" s="26"/>
      <c r="M4" s="26"/>
      <c r="N4" s="11"/>
      <c r="O4" s="11"/>
      <c r="P4" s="11"/>
      <c r="Q4" s="11"/>
      <c r="R4" s="11"/>
      <c r="S4" s="11"/>
    </row>
    <row r="5" spans="1:23" ht="15.75" customHeight="1" x14ac:dyDescent="0.25">
      <c r="A5" s="14">
        <v>1</v>
      </c>
      <c r="B5" s="14">
        <v>2</v>
      </c>
      <c r="C5" s="14">
        <v>3</v>
      </c>
      <c r="D5" s="13">
        <v>4</v>
      </c>
      <c r="E5" s="12">
        <v>5</v>
      </c>
      <c r="F5" s="13">
        <v>6</v>
      </c>
      <c r="G5" s="12">
        <v>7</v>
      </c>
      <c r="H5" s="13">
        <v>8</v>
      </c>
      <c r="I5" s="12">
        <v>9</v>
      </c>
      <c r="J5" s="15">
        <v>10</v>
      </c>
      <c r="K5" s="15">
        <v>11</v>
      </c>
      <c r="L5" s="15">
        <v>12</v>
      </c>
      <c r="M5" s="15">
        <v>13</v>
      </c>
      <c r="N5" s="11"/>
      <c r="O5" s="11"/>
      <c r="P5" s="11"/>
      <c r="Q5" s="11"/>
      <c r="R5" s="11"/>
      <c r="S5" s="11"/>
    </row>
    <row r="6" spans="1:23" x14ac:dyDescent="0.25">
      <c r="A6" s="8" t="s">
        <v>4</v>
      </c>
      <c r="B6" s="7" t="s">
        <v>5</v>
      </c>
      <c r="C6" s="7" t="s">
        <v>6</v>
      </c>
      <c r="D6" s="16">
        <f t="shared" ref="D6:E6" si="0">SUM(D7:D15)</f>
        <v>7328911.7999999998</v>
      </c>
      <c r="E6" s="16">
        <f t="shared" si="0"/>
        <v>7248872.3999999994</v>
      </c>
      <c r="F6" s="16">
        <f t="shared" ref="F6:I6" si="1">SUM(F7:F15)</f>
        <v>17364651.399999999</v>
      </c>
      <c r="G6" s="16">
        <f t="shared" si="1"/>
        <v>17186837.800000001</v>
      </c>
      <c r="H6" s="16">
        <f t="shared" si="1"/>
        <v>8438662.0999999996</v>
      </c>
      <c r="I6" s="16">
        <f t="shared" si="1"/>
        <v>8350219.8000000007</v>
      </c>
      <c r="J6" s="18">
        <f>H6/F6*100</f>
        <v>48.59678380874378</v>
      </c>
      <c r="K6" s="18">
        <f>I6/G6*100</f>
        <v>48.584968899863597</v>
      </c>
      <c r="L6" s="22">
        <f>H6/D6*100</f>
        <v>115.14208835205248</v>
      </c>
      <c r="M6" s="22">
        <f>I6/E6*100</f>
        <v>115.19336165994591</v>
      </c>
      <c r="N6" s="11"/>
      <c r="O6" s="11"/>
      <c r="P6" s="11"/>
      <c r="Q6" s="11"/>
      <c r="R6" s="11"/>
      <c r="S6" s="11"/>
      <c r="U6" s="11"/>
      <c r="V6" s="11"/>
      <c r="W6" s="11"/>
    </row>
    <row r="7" spans="1:23" ht="38.25" x14ac:dyDescent="0.25">
      <c r="A7" s="5" t="s">
        <v>7</v>
      </c>
      <c r="B7" s="4" t="s">
        <v>5</v>
      </c>
      <c r="C7" s="4" t="s">
        <v>8</v>
      </c>
      <c r="D7" s="17">
        <v>284132.3</v>
      </c>
      <c r="E7" s="17">
        <v>284132.3</v>
      </c>
      <c r="F7" s="17">
        <v>337863.5</v>
      </c>
      <c r="G7" s="17">
        <v>337863.5</v>
      </c>
      <c r="H7" s="17">
        <v>275273.8</v>
      </c>
      <c r="I7" s="17">
        <v>275273.8</v>
      </c>
      <c r="J7" s="21">
        <f t="shared" ref="J7:J70" si="2">H7/F7*100</f>
        <v>81.474855969940521</v>
      </c>
      <c r="K7" s="19">
        <f t="shared" ref="K7:K70" si="3">I7/G7*100</f>
        <v>81.474855969940521</v>
      </c>
      <c r="L7" s="21">
        <f t="shared" ref="L7:L70" si="4">H7/D7*100</f>
        <v>96.882262241920401</v>
      </c>
      <c r="M7" s="21">
        <f t="shared" ref="M7:M70" si="5">I7/E7*100</f>
        <v>96.882262241920401</v>
      </c>
      <c r="N7" s="11"/>
      <c r="O7" s="11"/>
      <c r="P7" s="11"/>
      <c r="Q7" s="11"/>
      <c r="R7" s="11"/>
      <c r="S7" s="11"/>
      <c r="U7" s="11"/>
      <c r="V7" s="11"/>
      <c r="W7" s="11"/>
    </row>
    <row r="8" spans="1:23" ht="51" x14ac:dyDescent="0.25">
      <c r="A8" s="5" t="s">
        <v>9</v>
      </c>
      <c r="B8" s="4" t="s">
        <v>5</v>
      </c>
      <c r="C8" s="4" t="s">
        <v>10</v>
      </c>
      <c r="D8" s="17">
        <v>211903.1</v>
      </c>
      <c r="E8" s="17">
        <v>211903.1</v>
      </c>
      <c r="F8" s="17">
        <v>387636.9</v>
      </c>
      <c r="G8" s="17">
        <v>387636.9</v>
      </c>
      <c r="H8" s="17">
        <v>292773.09999999998</v>
      </c>
      <c r="I8" s="17">
        <v>292773.09999999998</v>
      </c>
      <c r="J8" s="21">
        <f t="shared" si="2"/>
        <v>75.527665193896652</v>
      </c>
      <c r="K8" s="19">
        <f t="shared" si="3"/>
        <v>75.527665193896652</v>
      </c>
      <c r="L8" s="21">
        <f t="shared" si="4"/>
        <v>138.16367009260364</v>
      </c>
      <c r="M8" s="21">
        <f t="shared" si="5"/>
        <v>138.16367009260364</v>
      </c>
      <c r="N8" s="11"/>
      <c r="O8" s="11"/>
      <c r="P8" s="11"/>
      <c r="Q8" s="11"/>
      <c r="R8" s="11"/>
      <c r="S8" s="11"/>
      <c r="U8" s="11"/>
      <c r="V8" s="11"/>
      <c r="W8" s="11"/>
    </row>
    <row r="9" spans="1:23" ht="63.75" x14ac:dyDescent="0.25">
      <c r="A9" s="5" t="s">
        <v>91</v>
      </c>
      <c r="B9" s="4" t="s">
        <v>5</v>
      </c>
      <c r="C9" s="4" t="s">
        <v>11</v>
      </c>
      <c r="D9" s="17">
        <v>1407680.3</v>
      </c>
      <c r="E9" s="17">
        <v>1407680.3</v>
      </c>
      <c r="F9" s="17">
        <v>2101092.2999999998</v>
      </c>
      <c r="G9" s="17">
        <v>2101092.2999999998</v>
      </c>
      <c r="H9" s="17">
        <v>1678884.7</v>
      </c>
      <c r="I9" s="17">
        <v>1678884.7</v>
      </c>
      <c r="J9" s="21">
        <f t="shared" si="2"/>
        <v>79.90532829043255</v>
      </c>
      <c r="K9" s="19">
        <f t="shared" si="3"/>
        <v>79.90532829043255</v>
      </c>
      <c r="L9" s="21">
        <f t="shared" si="4"/>
        <v>119.26605067926288</v>
      </c>
      <c r="M9" s="21">
        <f t="shared" si="5"/>
        <v>119.26605067926288</v>
      </c>
      <c r="N9" s="11"/>
      <c r="O9" s="11"/>
      <c r="P9" s="11"/>
      <c r="Q9" s="11"/>
      <c r="R9" s="11"/>
      <c r="S9" s="11"/>
      <c r="U9" s="11"/>
      <c r="V9" s="11"/>
      <c r="W9" s="11"/>
    </row>
    <row r="10" spans="1:23" x14ac:dyDescent="0.25">
      <c r="A10" s="5" t="s">
        <v>12</v>
      </c>
      <c r="B10" s="4" t="s">
        <v>5</v>
      </c>
      <c r="C10" s="4" t="s">
        <v>13</v>
      </c>
      <c r="D10" s="17">
        <v>126.9</v>
      </c>
      <c r="E10" s="17">
        <v>126.9</v>
      </c>
      <c r="F10" s="17">
        <v>690.3</v>
      </c>
      <c r="G10" s="17">
        <v>690.3</v>
      </c>
      <c r="H10" s="17">
        <v>0</v>
      </c>
      <c r="I10" s="17">
        <v>0</v>
      </c>
      <c r="J10" s="21">
        <f t="shared" si="2"/>
        <v>0</v>
      </c>
      <c r="K10" s="19">
        <f t="shared" si="3"/>
        <v>0</v>
      </c>
      <c r="L10" s="21">
        <f t="shared" si="4"/>
        <v>0</v>
      </c>
      <c r="M10" s="21">
        <f t="shared" si="5"/>
        <v>0</v>
      </c>
      <c r="N10" s="11"/>
      <c r="O10" s="11"/>
      <c r="P10" s="11"/>
      <c r="Q10" s="11"/>
      <c r="R10" s="11"/>
      <c r="S10" s="11"/>
      <c r="U10" s="11"/>
      <c r="V10" s="11"/>
      <c r="W10" s="11"/>
    </row>
    <row r="11" spans="1:23" ht="51" x14ac:dyDescent="0.25">
      <c r="A11" s="5" t="s">
        <v>14</v>
      </c>
      <c r="B11" s="4" t="s">
        <v>5</v>
      </c>
      <c r="C11" s="4" t="s">
        <v>15</v>
      </c>
      <c r="D11" s="17">
        <v>530055.9</v>
      </c>
      <c r="E11" s="17">
        <v>530055.9</v>
      </c>
      <c r="F11" s="17">
        <v>842235.3</v>
      </c>
      <c r="G11" s="17">
        <v>842235.3</v>
      </c>
      <c r="H11" s="17">
        <v>651767.19999999995</v>
      </c>
      <c r="I11" s="17">
        <v>651767.19999999995</v>
      </c>
      <c r="J11" s="21">
        <f t="shared" si="2"/>
        <v>77.385405242454212</v>
      </c>
      <c r="K11" s="19">
        <f t="shared" si="3"/>
        <v>77.385405242454212</v>
      </c>
      <c r="L11" s="21">
        <f t="shared" si="4"/>
        <v>122.96197438798436</v>
      </c>
      <c r="M11" s="21">
        <f t="shared" si="5"/>
        <v>122.96197438798436</v>
      </c>
      <c r="N11" s="11"/>
      <c r="O11" s="11"/>
      <c r="P11" s="11"/>
      <c r="Q11" s="11"/>
      <c r="R11" s="11"/>
      <c r="S11" s="11"/>
      <c r="U11" s="11"/>
      <c r="V11" s="11"/>
      <c r="W11" s="11"/>
    </row>
    <row r="12" spans="1:23" ht="25.5" x14ac:dyDescent="0.25">
      <c r="A12" s="5" t="s">
        <v>16</v>
      </c>
      <c r="B12" s="4" t="s">
        <v>5</v>
      </c>
      <c r="C12" s="4" t="s">
        <v>17</v>
      </c>
      <c r="D12" s="17">
        <v>334497</v>
      </c>
      <c r="E12" s="17">
        <v>334497</v>
      </c>
      <c r="F12" s="17">
        <v>129008.3</v>
      </c>
      <c r="G12" s="17">
        <v>129008.3</v>
      </c>
      <c r="H12" s="17">
        <v>107380.6</v>
      </c>
      <c r="I12" s="17">
        <v>107380.6</v>
      </c>
      <c r="J12" s="21">
        <f t="shared" si="2"/>
        <v>83.235419736559592</v>
      </c>
      <c r="K12" s="19">
        <f t="shared" si="3"/>
        <v>83.235419736559592</v>
      </c>
      <c r="L12" s="21">
        <f t="shared" si="4"/>
        <v>32.102111528653474</v>
      </c>
      <c r="M12" s="21">
        <f t="shared" si="5"/>
        <v>32.102111528653474</v>
      </c>
      <c r="N12" s="11"/>
      <c r="O12" s="11"/>
      <c r="P12" s="11"/>
      <c r="Q12" s="11"/>
      <c r="R12" s="11"/>
      <c r="S12" s="11"/>
      <c r="U12" s="11"/>
      <c r="V12" s="11"/>
      <c r="W12" s="11"/>
    </row>
    <row r="13" spans="1:23" x14ac:dyDescent="0.25">
      <c r="A13" s="5" t="s">
        <v>18</v>
      </c>
      <c r="B13" s="4" t="s">
        <v>5</v>
      </c>
      <c r="C13" s="4" t="s">
        <v>19</v>
      </c>
      <c r="D13" s="17">
        <v>0</v>
      </c>
      <c r="E13" s="17">
        <v>0</v>
      </c>
      <c r="F13" s="17">
        <v>348580.3</v>
      </c>
      <c r="G13" s="17">
        <v>348580.3</v>
      </c>
      <c r="H13" s="17">
        <v>0</v>
      </c>
      <c r="I13" s="17">
        <v>0</v>
      </c>
      <c r="J13" s="21">
        <f t="shared" si="2"/>
        <v>0</v>
      </c>
      <c r="K13" s="19">
        <f t="shared" si="3"/>
        <v>0</v>
      </c>
      <c r="L13" s="21" t="s">
        <v>88</v>
      </c>
      <c r="M13" s="21" t="s">
        <v>88</v>
      </c>
      <c r="N13" s="11"/>
      <c r="O13" s="11"/>
      <c r="P13" s="11"/>
      <c r="Q13" s="11"/>
      <c r="R13" s="11"/>
      <c r="S13" s="11"/>
      <c r="U13" s="11"/>
      <c r="V13" s="11"/>
      <c r="W13" s="11"/>
    </row>
    <row r="14" spans="1:23" ht="25.5" x14ac:dyDescent="0.25">
      <c r="A14" s="5" t="s">
        <v>20</v>
      </c>
      <c r="B14" s="4" t="s">
        <v>5</v>
      </c>
      <c r="C14" s="4">
        <v>12</v>
      </c>
      <c r="D14" s="17">
        <v>259.3</v>
      </c>
      <c r="E14" s="17">
        <v>259.3</v>
      </c>
      <c r="F14" s="17">
        <v>0</v>
      </c>
      <c r="G14" s="17">
        <v>0</v>
      </c>
      <c r="H14" s="17">
        <v>0</v>
      </c>
      <c r="I14" s="17">
        <v>0</v>
      </c>
      <c r="J14" s="21" t="s">
        <v>88</v>
      </c>
      <c r="K14" s="21" t="s">
        <v>88</v>
      </c>
      <c r="L14" s="21">
        <f t="shared" si="4"/>
        <v>0</v>
      </c>
      <c r="M14" s="21">
        <f t="shared" si="5"/>
        <v>0</v>
      </c>
      <c r="N14" s="11"/>
      <c r="O14" s="11"/>
      <c r="P14" s="11"/>
      <c r="Q14" s="11"/>
      <c r="R14" s="11"/>
      <c r="S14" s="11"/>
      <c r="U14" s="11"/>
      <c r="V14" s="11"/>
      <c r="W14" s="11"/>
    </row>
    <row r="15" spans="1:23" x14ac:dyDescent="0.25">
      <c r="A15" s="5" t="s">
        <v>21</v>
      </c>
      <c r="B15" s="4" t="s">
        <v>5</v>
      </c>
      <c r="C15" s="4" t="s">
        <v>22</v>
      </c>
      <c r="D15" s="17">
        <v>4560257</v>
      </c>
      <c r="E15" s="17">
        <v>4480217.5999999996</v>
      </c>
      <c r="F15" s="17">
        <v>13217544.5</v>
      </c>
      <c r="G15" s="17">
        <v>13039730.9</v>
      </c>
      <c r="H15" s="17">
        <v>5432582.7000000002</v>
      </c>
      <c r="I15" s="17">
        <v>5344140.4000000004</v>
      </c>
      <c r="J15" s="21">
        <f t="shared" si="2"/>
        <v>41.101300623576492</v>
      </c>
      <c r="K15" s="19">
        <f t="shared" si="3"/>
        <v>40.983517535626447</v>
      </c>
      <c r="L15" s="21">
        <f t="shared" si="4"/>
        <v>119.12887146491964</v>
      </c>
      <c r="M15" s="21">
        <f t="shared" si="5"/>
        <v>119.28305446592596</v>
      </c>
      <c r="N15" s="11"/>
      <c r="O15" s="11"/>
      <c r="P15" s="11"/>
      <c r="Q15" s="11"/>
      <c r="R15" s="11"/>
      <c r="S15" s="11"/>
      <c r="U15" s="11"/>
      <c r="V15" s="11"/>
      <c r="W15" s="11"/>
    </row>
    <row r="16" spans="1:23" x14ac:dyDescent="0.25">
      <c r="A16" s="8" t="s">
        <v>23</v>
      </c>
      <c r="B16" s="7" t="s">
        <v>8</v>
      </c>
      <c r="C16" s="7" t="s">
        <v>6</v>
      </c>
      <c r="D16" s="16">
        <f t="shared" ref="D16:I16" si="6">SUM(D17:D17)</f>
        <v>77974.8</v>
      </c>
      <c r="E16" s="16">
        <f t="shared" si="6"/>
        <v>77974.8</v>
      </c>
      <c r="F16" s="16">
        <f t="shared" si="6"/>
        <v>97226.2</v>
      </c>
      <c r="G16" s="16">
        <f t="shared" si="6"/>
        <v>97226.2</v>
      </c>
      <c r="H16" s="16">
        <f t="shared" si="6"/>
        <v>66635.899999999994</v>
      </c>
      <c r="I16" s="16">
        <f t="shared" si="6"/>
        <v>66635.899999999994</v>
      </c>
      <c r="J16" s="18">
        <f t="shared" si="2"/>
        <v>68.536978715613685</v>
      </c>
      <c r="K16" s="18">
        <f t="shared" si="3"/>
        <v>68.536978715613685</v>
      </c>
      <c r="L16" s="22">
        <f t="shared" si="4"/>
        <v>85.458250614301022</v>
      </c>
      <c r="M16" s="22">
        <f t="shared" si="5"/>
        <v>85.458250614301022</v>
      </c>
      <c r="N16" s="11"/>
      <c r="O16" s="11"/>
      <c r="P16" s="11"/>
      <c r="Q16" s="11"/>
      <c r="R16" s="11"/>
      <c r="S16" s="11"/>
      <c r="U16" s="11"/>
      <c r="V16" s="11"/>
      <c r="W16" s="11"/>
    </row>
    <row r="17" spans="1:23" x14ac:dyDescent="0.25">
      <c r="A17" s="5" t="s">
        <v>24</v>
      </c>
      <c r="B17" s="4" t="s">
        <v>8</v>
      </c>
      <c r="C17" s="4" t="s">
        <v>10</v>
      </c>
      <c r="D17" s="17">
        <v>77974.8</v>
      </c>
      <c r="E17" s="17">
        <v>77974.8</v>
      </c>
      <c r="F17" s="17">
        <v>97226.2</v>
      </c>
      <c r="G17" s="17">
        <v>97226.2</v>
      </c>
      <c r="H17" s="17">
        <v>66635.899999999994</v>
      </c>
      <c r="I17" s="17">
        <v>66635.899999999994</v>
      </c>
      <c r="J17" s="19">
        <f t="shared" si="2"/>
        <v>68.536978715613685</v>
      </c>
      <c r="K17" s="19">
        <f t="shared" si="3"/>
        <v>68.536978715613685</v>
      </c>
      <c r="L17" s="21">
        <f t="shared" si="4"/>
        <v>85.458250614301022</v>
      </c>
      <c r="M17" s="21">
        <f t="shared" si="5"/>
        <v>85.458250614301022</v>
      </c>
      <c r="N17" s="11"/>
      <c r="O17" s="11"/>
      <c r="P17" s="11"/>
      <c r="Q17" s="11"/>
      <c r="R17" s="11"/>
      <c r="S17" s="11"/>
      <c r="U17" s="11"/>
      <c r="V17" s="11"/>
      <c r="W17" s="11"/>
    </row>
    <row r="18" spans="1:23" ht="25.5" x14ac:dyDescent="0.25">
      <c r="A18" s="8" t="s">
        <v>26</v>
      </c>
      <c r="B18" s="7" t="s">
        <v>10</v>
      </c>
      <c r="C18" s="7" t="s">
        <v>6</v>
      </c>
      <c r="D18" s="16">
        <f t="shared" ref="D18:H18" si="7">SUM(D19:D22)</f>
        <v>1717705.1</v>
      </c>
      <c r="E18" s="16">
        <f t="shared" si="7"/>
        <v>1717705.1</v>
      </c>
      <c r="F18" s="16">
        <f t="shared" si="7"/>
        <v>3097867.9</v>
      </c>
      <c r="G18" s="16">
        <f t="shared" si="7"/>
        <v>3097867.9</v>
      </c>
      <c r="H18" s="16">
        <f t="shared" si="7"/>
        <v>1887964.1</v>
      </c>
      <c r="I18" s="16">
        <f>SUM(I19:I22)</f>
        <v>1887964.1</v>
      </c>
      <c r="J18" s="18">
        <f t="shared" si="2"/>
        <v>60.943983440998252</v>
      </c>
      <c r="K18" s="18">
        <f t="shared" si="3"/>
        <v>60.943983440998252</v>
      </c>
      <c r="L18" s="22">
        <f t="shared" si="4"/>
        <v>109.91200410361476</v>
      </c>
      <c r="M18" s="22">
        <f t="shared" si="5"/>
        <v>109.91200410361476</v>
      </c>
      <c r="N18" s="11"/>
      <c r="O18" s="11"/>
      <c r="P18" s="11"/>
      <c r="Q18" s="11"/>
      <c r="R18" s="11"/>
      <c r="S18" s="11"/>
      <c r="U18" s="11"/>
      <c r="V18" s="11"/>
      <c r="W18" s="11"/>
    </row>
    <row r="19" spans="1:23" x14ac:dyDescent="0.25">
      <c r="A19" s="5" t="s">
        <v>27</v>
      </c>
      <c r="B19" s="4" t="s">
        <v>10</v>
      </c>
      <c r="C19" s="4" t="s">
        <v>25</v>
      </c>
      <c r="D19" s="17">
        <v>120648.6</v>
      </c>
      <c r="E19" s="17">
        <v>120648.6</v>
      </c>
      <c r="F19" s="17">
        <v>239962.6</v>
      </c>
      <c r="G19" s="17">
        <v>239962.6</v>
      </c>
      <c r="H19" s="17">
        <v>151185.9</v>
      </c>
      <c r="I19" s="17">
        <v>151185.9</v>
      </c>
      <c r="J19" s="19">
        <f t="shared" si="2"/>
        <v>63.003943114468662</v>
      </c>
      <c r="K19" s="19">
        <f t="shared" si="3"/>
        <v>63.003943114468662</v>
      </c>
      <c r="L19" s="21">
        <f t="shared" si="4"/>
        <v>125.31094434581087</v>
      </c>
      <c r="M19" s="21">
        <f t="shared" si="5"/>
        <v>125.31094434581087</v>
      </c>
      <c r="N19" s="11"/>
      <c r="O19" s="11"/>
      <c r="P19" s="11"/>
      <c r="Q19" s="11"/>
      <c r="R19" s="11"/>
      <c r="S19" s="11"/>
      <c r="U19" s="11"/>
      <c r="V19" s="11"/>
      <c r="W19" s="11"/>
    </row>
    <row r="20" spans="1:23" ht="51" x14ac:dyDescent="0.25">
      <c r="A20" s="5" t="s">
        <v>28</v>
      </c>
      <c r="B20" s="4" t="s">
        <v>10</v>
      </c>
      <c r="C20" s="4" t="s">
        <v>29</v>
      </c>
      <c r="D20" s="17">
        <v>1593053.5</v>
      </c>
      <c r="E20" s="17">
        <v>1593053.5</v>
      </c>
      <c r="F20" s="17">
        <v>2831978.4</v>
      </c>
      <c r="G20" s="17">
        <v>2831978.4</v>
      </c>
      <c r="H20" s="17">
        <v>1719466.8</v>
      </c>
      <c r="I20" s="17">
        <v>1719466.8</v>
      </c>
      <c r="J20" s="19">
        <f t="shared" si="2"/>
        <v>60.716098682108601</v>
      </c>
      <c r="K20" s="19">
        <f t="shared" si="3"/>
        <v>60.716098682108601</v>
      </c>
      <c r="L20" s="21">
        <f t="shared" si="4"/>
        <v>107.93528277612774</v>
      </c>
      <c r="M20" s="21">
        <f t="shared" si="5"/>
        <v>107.93528277612774</v>
      </c>
      <c r="N20" s="11"/>
      <c r="O20" s="11"/>
      <c r="P20" s="11"/>
      <c r="Q20" s="11"/>
      <c r="R20" s="11"/>
      <c r="S20" s="11"/>
      <c r="U20" s="11"/>
      <c r="V20" s="11"/>
      <c r="W20" s="11"/>
    </row>
    <row r="21" spans="1:23" x14ac:dyDescent="0.25">
      <c r="A21" s="5" t="s">
        <v>30</v>
      </c>
      <c r="B21" s="4" t="s">
        <v>10</v>
      </c>
      <c r="C21" s="4" t="s">
        <v>19</v>
      </c>
      <c r="D21" s="17">
        <v>101.9</v>
      </c>
      <c r="E21" s="17">
        <v>101.9</v>
      </c>
      <c r="F21" s="17">
        <v>500</v>
      </c>
      <c r="G21" s="17">
        <v>500</v>
      </c>
      <c r="H21" s="17">
        <v>202.6</v>
      </c>
      <c r="I21" s="17">
        <v>202.6</v>
      </c>
      <c r="J21" s="19">
        <f t="shared" si="2"/>
        <v>40.520000000000003</v>
      </c>
      <c r="K21" s="19">
        <f t="shared" si="3"/>
        <v>40.520000000000003</v>
      </c>
      <c r="L21" s="21">
        <f t="shared" si="4"/>
        <v>198.8223748773307</v>
      </c>
      <c r="M21" s="21">
        <f t="shared" si="5"/>
        <v>198.8223748773307</v>
      </c>
      <c r="N21" s="11"/>
      <c r="O21" s="11"/>
      <c r="P21" s="11"/>
      <c r="Q21" s="11"/>
      <c r="R21" s="11"/>
      <c r="S21" s="11"/>
      <c r="U21" s="11"/>
      <c r="V21" s="11"/>
      <c r="W21" s="11"/>
    </row>
    <row r="22" spans="1:23" ht="38.25" x14ac:dyDescent="0.25">
      <c r="A22" s="6" t="s">
        <v>31</v>
      </c>
      <c r="B22" s="9" t="s">
        <v>10</v>
      </c>
      <c r="C22" s="9" t="s">
        <v>32</v>
      </c>
      <c r="D22" s="17">
        <v>3901.1</v>
      </c>
      <c r="E22" s="17">
        <v>3901.1</v>
      </c>
      <c r="F22" s="17">
        <v>25426.9</v>
      </c>
      <c r="G22" s="17">
        <v>25426.9</v>
      </c>
      <c r="H22" s="17">
        <v>17108.8</v>
      </c>
      <c r="I22" s="17">
        <v>17108.8</v>
      </c>
      <c r="J22" s="19">
        <f t="shared" si="2"/>
        <v>67.286220498763115</v>
      </c>
      <c r="K22" s="19">
        <f t="shared" si="3"/>
        <v>67.286220498763115</v>
      </c>
      <c r="L22" s="21">
        <f t="shared" si="4"/>
        <v>438.56348209479376</v>
      </c>
      <c r="M22" s="21">
        <f t="shared" si="5"/>
        <v>438.56348209479376</v>
      </c>
      <c r="N22" s="11"/>
      <c r="O22" s="11"/>
      <c r="P22" s="11"/>
      <c r="Q22" s="11"/>
      <c r="R22" s="11"/>
      <c r="S22" s="11"/>
      <c r="U22" s="11"/>
      <c r="V22" s="11"/>
      <c r="W22" s="11"/>
    </row>
    <row r="23" spans="1:23" x14ac:dyDescent="0.25">
      <c r="A23" s="8" t="s">
        <v>33</v>
      </c>
      <c r="B23" s="7" t="s">
        <v>11</v>
      </c>
      <c r="C23" s="7" t="s">
        <v>6</v>
      </c>
      <c r="D23" s="16">
        <f t="shared" ref="D23:E23" si="8">SUM(D24:D32)</f>
        <v>20069559.5</v>
      </c>
      <c r="E23" s="16">
        <f t="shared" si="8"/>
        <v>20069559.5</v>
      </c>
      <c r="F23" s="16">
        <f t="shared" ref="F23:I23" si="9">SUM(F24:F32)</f>
        <v>38395311.899999999</v>
      </c>
      <c r="G23" s="16">
        <f t="shared" si="9"/>
        <v>38395311.899999999</v>
      </c>
      <c r="H23" s="16">
        <f t="shared" si="9"/>
        <v>26101735.999999996</v>
      </c>
      <c r="I23" s="16">
        <f t="shared" si="9"/>
        <v>26101735.999999996</v>
      </c>
      <c r="J23" s="18">
        <f t="shared" si="2"/>
        <v>67.98157042709164</v>
      </c>
      <c r="K23" s="18">
        <f t="shared" si="3"/>
        <v>67.98157042709164</v>
      </c>
      <c r="L23" s="22">
        <f t="shared" si="4"/>
        <v>130.05634727558416</v>
      </c>
      <c r="M23" s="22">
        <f t="shared" si="5"/>
        <v>130.05634727558416</v>
      </c>
      <c r="N23" s="11"/>
      <c r="O23" s="11"/>
      <c r="P23" s="11"/>
      <c r="Q23" s="11"/>
      <c r="R23" s="11"/>
      <c r="S23" s="11"/>
      <c r="U23" s="11"/>
      <c r="V23" s="11"/>
      <c r="W23" s="11"/>
    </row>
    <row r="24" spans="1:23" x14ac:dyDescent="0.25">
      <c r="A24" s="5" t="s">
        <v>34</v>
      </c>
      <c r="B24" s="4" t="s">
        <v>11</v>
      </c>
      <c r="C24" s="4" t="s">
        <v>5</v>
      </c>
      <c r="D24" s="17">
        <v>177604.2</v>
      </c>
      <c r="E24" s="17">
        <v>177604.2</v>
      </c>
      <c r="F24" s="17">
        <v>309089.59999999998</v>
      </c>
      <c r="G24" s="17">
        <v>309089.59999999998</v>
      </c>
      <c r="H24" s="17">
        <v>182471.8</v>
      </c>
      <c r="I24" s="17">
        <v>182471.8</v>
      </c>
      <c r="J24" s="21">
        <f t="shared" si="2"/>
        <v>59.035244149269339</v>
      </c>
      <c r="K24" s="19">
        <f t="shared" si="3"/>
        <v>59.035244149269339</v>
      </c>
      <c r="L24" s="21">
        <f t="shared" si="4"/>
        <v>102.7407009518919</v>
      </c>
      <c r="M24" s="21">
        <f t="shared" si="5"/>
        <v>102.7407009518919</v>
      </c>
      <c r="N24" s="11"/>
      <c r="O24" s="11"/>
      <c r="P24" s="11"/>
      <c r="Q24" s="11"/>
      <c r="R24" s="11"/>
      <c r="S24" s="11"/>
      <c r="U24" s="11"/>
      <c r="V24" s="11"/>
      <c r="W24" s="11"/>
    </row>
    <row r="25" spans="1:23" x14ac:dyDescent="0.25">
      <c r="A25" s="5" t="s">
        <v>35</v>
      </c>
      <c r="B25" s="4" t="s">
        <v>11</v>
      </c>
      <c r="C25" s="4" t="s">
        <v>13</v>
      </c>
      <c r="D25" s="17">
        <v>1857590.9</v>
      </c>
      <c r="E25" s="17">
        <v>1857590.9</v>
      </c>
      <c r="F25" s="17">
        <v>3185162.4</v>
      </c>
      <c r="G25" s="17">
        <v>3185162.4</v>
      </c>
      <c r="H25" s="17">
        <v>2422552.9</v>
      </c>
      <c r="I25" s="17">
        <v>2422552.9</v>
      </c>
      <c r="J25" s="21">
        <f t="shared" si="2"/>
        <v>76.057437448087413</v>
      </c>
      <c r="K25" s="19">
        <f t="shared" si="3"/>
        <v>76.057437448087413</v>
      </c>
      <c r="L25" s="21">
        <f t="shared" si="4"/>
        <v>130.41369334873465</v>
      </c>
      <c r="M25" s="21">
        <f t="shared" si="5"/>
        <v>130.41369334873465</v>
      </c>
      <c r="N25" s="11"/>
      <c r="O25" s="11"/>
      <c r="P25" s="11"/>
      <c r="Q25" s="11"/>
      <c r="R25" s="11"/>
      <c r="S25" s="11"/>
      <c r="U25" s="11"/>
      <c r="V25" s="11"/>
      <c r="W25" s="11"/>
    </row>
    <row r="26" spans="1:23" x14ac:dyDescent="0.25">
      <c r="A26" s="5" t="s">
        <v>36</v>
      </c>
      <c r="B26" s="4" t="s">
        <v>11</v>
      </c>
      <c r="C26" s="4" t="s">
        <v>15</v>
      </c>
      <c r="D26" s="17">
        <v>689918.8</v>
      </c>
      <c r="E26" s="17">
        <v>689918.8</v>
      </c>
      <c r="F26" s="17">
        <v>1776892.2</v>
      </c>
      <c r="G26" s="17">
        <v>1776892.2</v>
      </c>
      <c r="H26" s="17">
        <v>1242608.2</v>
      </c>
      <c r="I26" s="17">
        <v>1242608.2</v>
      </c>
      <c r="J26" s="21">
        <f t="shared" si="2"/>
        <v>69.931546775882069</v>
      </c>
      <c r="K26" s="19">
        <f t="shared" si="3"/>
        <v>69.931546775882069</v>
      </c>
      <c r="L26" s="21">
        <f t="shared" si="4"/>
        <v>180.10934040353732</v>
      </c>
      <c r="M26" s="21">
        <f t="shared" si="5"/>
        <v>180.10934040353732</v>
      </c>
      <c r="N26" s="11"/>
      <c r="O26" s="11"/>
      <c r="P26" s="11"/>
      <c r="Q26" s="11"/>
      <c r="R26" s="11"/>
      <c r="S26" s="11"/>
      <c r="U26" s="11"/>
      <c r="V26" s="11"/>
      <c r="W26" s="11"/>
    </row>
    <row r="27" spans="1:23" x14ac:dyDescent="0.25">
      <c r="A27" s="5" t="s">
        <v>37</v>
      </c>
      <c r="B27" s="4" t="s">
        <v>11</v>
      </c>
      <c r="C27" s="4" t="s">
        <v>17</v>
      </c>
      <c r="D27" s="17">
        <v>2583527.7000000002</v>
      </c>
      <c r="E27" s="17">
        <v>2583527.7000000002</v>
      </c>
      <c r="F27" s="17">
        <v>4897760.9000000004</v>
      </c>
      <c r="G27" s="17">
        <v>4897760.9000000004</v>
      </c>
      <c r="H27" s="17">
        <v>4260989.7</v>
      </c>
      <c r="I27" s="17">
        <v>4260989.7</v>
      </c>
      <c r="J27" s="21">
        <f t="shared" si="2"/>
        <v>86.998728337269384</v>
      </c>
      <c r="K27" s="19">
        <f t="shared" si="3"/>
        <v>86.998728337269384</v>
      </c>
      <c r="L27" s="21">
        <f t="shared" si="4"/>
        <v>164.92912771943571</v>
      </c>
      <c r="M27" s="21">
        <f t="shared" si="5"/>
        <v>164.92912771943571</v>
      </c>
      <c r="N27" s="11"/>
      <c r="O27" s="11"/>
      <c r="P27" s="11"/>
      <c r="Q27" s="11"/>
      <c r="R27" s="11"/>
      <c r="S27" s="11"/>
      <c r="U27" s="11"/>
      <c r="V27" s="11"/>
      <c r="W27" s="11"/>
    </row>
    <row r="28" spans="1:23" x14ac:dyDescent="0.25">
      <c r="A28" s="5" t="s">
        <v>38</v>
      </c>
      <c r="B28" s="4" t="s">
        <v>11</v>
      </c>
      <c r="C28" s="4" t="s">
        <v>39</v>
      </c>
      <c r="D28" s="17">
        <v>507950.3</v>
      </c>
      <c r="E28" s="17">
        <v>507950.3</v>
      </c>
      <c r="F28" s="17">
        <v>1124946.8999999999</v>
      </c>
      <c r="G28" s="17">
        <v>1124946.8999999999</v>
      </c>
      <c r="H28" s="17">
        <v>730420</v>
      </c>
      <c r="I28" s="17">
        <v>730420</v>
      </c>
      <c r="J28" s="21">
        <f t="shared" si="2"/>
        <v>64.929286884563169</v>
      </c>
      <c r="K28" s="19">
        <f t="shared" si="3"/>
        <v>64.929286884563169</v>
      </c>
      <c r="L28" s="21">
        <f t="shared" si="4"/>
        <v>143.79753294761321</v>
      </c>
      <c r="M28" s="21">
        <f t="shared" si="5"/>
        <v>143.79753294761321</v>
      </c>
      <c r="N28" s="11"/>
      <c r="O28" s="11"/>
      <c r="P28" s="11"/>
      <c r="Q28" s="11"/>
      <c r="R28" s="11"/>
      <c r="S28" s="11"/>
      <c r="U28" s="11"/>
      <c r="V28" s="11"/>
      <c r="W28" s="11"/>
    </row>
    <row r="29" spans="1:23" x14ac:dyDescent="0.25">
      <c r="A29" s="5" t="s">
        <v>40</v>
      </c>
      <c r="B29" s="4" t="s">
        <v>11</v>
      </c>
      <c r="C29" s="4" t="s">
        <v>25</v>
      </c>
      <c r="D29" s="17">
        <v>10400220.5</v>
      </c>
      <c r="E29" s="17">
        <v>10400220.5</v>
      </c>
      <c r="F29" s="17">
        <v>20969681</v>
      </c>
      <c r="G29" s="17">
        <v>20969681</v>
      </c>
      <c r="H29" s="17">
        <v>13478266.6</v>
      </c>
      <c r="I29" s="17">
        <v>13478266.6</v>
      </c>
      <c r="J29" s="21">
        <f t="shared" si="2"/>
        <v>64.275019729675435</v>
      </c>
      <c r="K29" s="19">
        <f t="shared" si="3"/>
        <v>64.275019729675435</v>
      </c>
      <c r="L29" s="21">
        <f t="shared" si="4"/>
        <v>129.59596962391328</v>
      </c>
      <c r="M29" s="21">
        <f t="shared" si="5"/>
        <v>129.59596962391328</v>
      </c>
      <c r="N29" s="11"/>
      <c r="O29" s="11"/>
      <c r="P29" s="11"/>
      <c r="Q29" s="11"/>
      <c r="R29" s="11"/>
      <c r="S29" s="11"/>
      <c r="U29" s="11"/>
      <c r="V29" s="11"/>
      <c r="W29" s="11"/>
    </row>
    <row r="30" spans="1:23" x14ac:dyDescent="0.25">
      <c r="A30" s="5" t="s">
        <v>41</v>
      </c>
      <c r="B30" s="4" t="s">
        <v>11</v>
      </c>
      <c r="C30" s="4" t="s">
        <v>29</v>
      </c>
      <c r="D30" s="17">
        <v>105237.4</v>
      </c>
      <c r="E30" s="17">
        <v>105237.4</v>
      </c>
      <c r="F30" s="17">
        <v>163151.1</v>
      </c>
      <c r="G30" s="17">
        <v>163151.1</v>
      </c>
      <c r="H30" s="17">
        <v>82997.899999999994</v>
      </c>
      <c r="I30" s="17">
        <v>82997.899999999994</v>
      </c>
      <c r="J30" s="21">
        <f t="shared" si="2"/>
        <v>50.87179920944449</v>
      </c>
      <c r="K30" s="19">
        <f t="shared" si="3"/>
        <v>50.87179920944449</v>
      </c>
      <c r="L30" s="21">
        <f t="shared" si="4"/>
        <v>78.867303829247021</v>
      </c>
      <c r="M30" s="21">
        <f t="shared" si="5"/>
        <v>78.867303829247021</v>
      </c>
      <c r="N30" s="11"/>
      <c r="O30" s="11"/>
      <c r="P30" s="11"/>
      <c r="Q30" s="11"/>
      <c r="R30" s="11"/>
      <c r="S30" s="11"/>
      <c r="U30" s="11"/>
      <c r="V30" s="11"/>
      <c r="W30" s="11"/>
    </row>
    <row r="31" spans="1:23" ht="25.5" x14ac:dyDescent="0.25">
      <c r="A31" s="5" t="s">
        <v>92</v>
      </c>
      <c r="B31" s="4" t="s">
        <v>11</v>
      </c>
      <c r="C31" s="4" t="s">
        <v>19</v>
      </c>
      <c r="D31" s="17">
        <v>130</v>
      </c>
      <c r="E31" s="17">
        <v>130</v>
      </c>
      <c r="F31" s="17">
        <v>0</v>
      </c>
      <c r="G31" s="17">
        <v>0</v>
      </c>
      <c r="H31" s="17">
        <v>0</v>
      </c>
      <c r="I31" s="17">
        <v>0</v>
      </c>
      <c r="J31" s="21" t="s">
        <v>88</v>
      </c>
      <c r="K31" s="21" t="s">
        <v>88</v>
      </c>
      <c r="L31" s="21">
        <f>H31/D31*100</f>
        <v>0</v>
      </c>
      <c r="M31" s="21">
        <f t="shared" si="5"/>
        <v>0</v>
      </c>
      <c r="N31" s="11"/>
      <c r="O31" s="11"/>
      <c r="P31" s="11"/>
      <c r="Q31" s="11"/>
      <c r="R31" s="11"/>
      <c r="S31" s="11"/>
      <c r="U31" s="11"/>
      <c r="V31" s="11"/>
      <c r="W31" s="11"/>
    </row>
    <row r="32" spans="1:23" ht="25.5" x14ac:dyDescent="0.25">
      <c r="A32" s="5" t="s">
        <v>42</v>
      </c>
      <c r="B32" s="4" t="s">
        <v>11</v>
      </c>
      <c r="C32" s="4" t="s">
        <v>43</v>
      </c>
      <c r="D32" s="17">
        <v>3747379.7</v>
      </c>
      <c r="E32" s="17">
        <v>3747379.7</v>
      </c>
      <c r="F32" s="17">
        <v>5968627.7999999998</v>
      </c>
      <c r="G32" s="17">
        <v>5968627.7999999998</v>
      </c>
      <c r="H32" s="17">
        <v>3701428.9</v>
      </c>
      <c r="I32" s="17">
        <v>3701428.9</v>
      </c>
      <c r="J32" s="21">
        <f t="shared" si="2"/>
        <v>62.014738127916104</v>
      </c>
      <c r="K32" s="19">
        <f t="shared" si="3"/>
        <v>62.014738127916104</v>
      </c>
      <c r="L32" s="21">
        <f t="shared" si="4"/>
        <v>98.773788522150554</v>
      </c>
      <c r="M32" s="21">
        <f t="shared" si="5"/>
        <v>98.773788522150554</v>
      </c>
      <c r="N32" s="11"/>
      <c r="O32" s="11"/>
      <c r="P32" s="11"/>
      <c r="Q32" s="11"/>
      <c r="R32" s="11"/>
      <c r="S32" s="11"/>
      <c r="U32" s="11"/>
      <c r="V32" s="11"/>
      <c r="W32" s="11"/>
    </row>
    <row r="33" spans="1:23" x14ac:dyDescent="0.25">
      <c r="A33" s="8" t="s">
        <v>44</v>
      </c>
      <c r="B33" s="7" t="s">
        <v>13</v>
      </c>
      <c r="C33" s="7" t="s">
        <v>6</v>
      </c>
      <c r="D33" s="16">
        <f t="shared" ref="D33:E33" si="10">SUM(D34:D37)</f>
        <v>6086824.7000000002</v>
      </c>
      <c r="E33" s="16">
        <f t="shared" si="10"/>
        <v>6086824.7000000002</v>
      </c>
      <c r="F33" s="16">
        <f t="shared" ref="F33:I33" si="11">SUM(F34:F37)</f>
        <v>16088714.800000001</v>
      </c>
      <c r="G33" s="16">
        <f t="shared" si="11"/>
        <v>16088714.800000001</v>
      </c>
      <c r="H33" s="16">
        <f t="shared" si="11"/>
        <v>9032720.6999999993</v>
      </c>
      <c r="I33" s="16">
        <f t="shared" si="11"/>
        <v>9032720.6999999993</v>
      </c>
      <c r="J33" s="18">
        <f t="shared" si="2"/>
        <v>56.143208530242575</v>
      </c>
      <c r="K33" s="18">
        <f t="shared" si="3"/>
        <v>56.143208530242575</v>
      </c>
      <c r="L33" s="22">
        <f t="shared" si="4"/>
        <v>148.39791098304505</v>
      </c>
      <c r="M33" s="22">
        <f t="shared" si="5"/>
        <v>148.39791098304505</v>
      </c>
      <c r="N33" s="11"/>
      <c r="O33" s="11"/>
      <c r="P33" s="11"/>
      <c r="Q33" s="11"/>
      <c r="R33" s="11"/>
      <c r="S33" s="11"/>
      <c r="U33" s="11"/>
      <c r="V33" s="11"/>
      <c r="W33" s="11"/>
    </row>
    <row r="34" spans="1:23" x14ac:dyDescent="0.25">
      <c r="A34" s="5" t="s">
        <v>45</v>
      </c>
      <c r="B34" s="4" t="s">
        <v>13</v>
      </c>
      <c r="C34" s="4" t="s">
        <v>5</v>
      </c>
      <c r="D34" s="17">
        <v>218336.2</v>
      </c>
      <c r="E34" s="17">
        <v>218336.2</v>
      </c>
      <c r="F34" s="17">
        <v>524813.30000000005</v>
      </c>
      <c r="G34" s="17">
        <v>524813.30000000005</v>
      </c>
      <c r="H34" s="17">
        <v>287700</v>
      </c>
      <c r="I34" s="17">
        <v>287700</v>
      </c>
      <c r="J34" s="19">
        <f t="shared" si="2"/>
        <v>54.819494856551842</v>
      </c>
      <c r="K34" s="19">
        <f t="shared" si="3"/>
        <v>54.819494856551842</v>
      </c>
      <c r="L34" s="21">
        <f t="shared" si="4"/>
        <v>131.76926226617482</v>
      </c>
      <c r="M34" s="21">
        <f t="shared" si="5"/>
        <v>131.76926226617482</v>
      </c>
      <c r="N34" s="11"/>
      <c r="O34" s="11"/>
      <c r="P34" s="11"/>
      <c r="Q34" s="11"/>
      <c r="R34" s="11"/>
      <c r="S34" s="11"/>
      <c r="U34" s="11"/>
      <c r="V34" s="11"/>
      <c r="W34" s="11"/>
    </row>
    <row r="35" spans="1:23" x14ac:dyDescent="0.25">
      <c r="A35" s="5" t="s">
        <v>46</v>
      </c>
      <c r="B35" s="4" t="s">
        <v>13</v>
      </c>
      <c r="C35" s="4" t="s">
        <v>8</v>
      </c>
      <c r="D35" s="17">
        <v>3742808</v>
      </c>
      <c r="E35" s="17">
        <v>3742808</v>
      </c>
      <c r="F35" s="17">
        <v>10738817</v>
      </c>
      <c r="G35" s="17">
        <v>10738817</v>
      </c>
      <c r="H35" s="17">
        <v>4907091.4000000004</v>
      </c>
      <c r="I35" s="17">
        <v>4907091.4000000004</v>
      </c>
      <c r="J35" s="19">
        <f t="shared" si="2"/>
        <v>45.694897305727437</v>
      </c>
      <c r="K35" s="19">
        <f t="shared" si="3"/>
        <v>45.694897305727437</v>
      </c>
      <c r="L35" s="21">
        <f t="shared" si="4"/>
        <v>131.10721682757972</v>
      </c>
      <c r="M35" s="21">
        <f t="shared" si="5"/>
        <v>131.10721682757972</v>
      </c>
      <c r="N35" s="11"/>
      <c r="O35" s="11"/>
      <c r="P35" s="11"/>
      <c r="Q35" s="11"/>
      <c r="R35" s="11"/>
      <c r="S35" s="11"/>
      <c r="U35" s="11"/>
      <c r="V35" s="11"/>
      <c r="W35" s="11"/>
    </row>
    <row r="36" spans="1:23" x14ac:dyDescent="0.25">
      <c r="A36" s="6" t="s">
        <v>47</v>
      </c>
      <c r="B36" s="9" t="s">
        <v>13</v>
      </c>
      <c r="C36" s="9" t="s">
        <v>10</v>
      </c>
      <c r="D36" s="17">
        <v>1448994</v>
      </c>
      <c r="E36" s="17">
        <v>1448994</v>
      </c>
      <c r="F36" s="17">
        <v>2190278.2999999998</v>
      </c>
      <c r="G36" s="17">
        <v>2190278.2999999998</v>
      </c>
      <c r="H36" s="17">
        <v>1591612.5</v>
      </c>
      <c r="I36" s="17">
        <v>1591612.5</v>
      </c>
      <c r="J36" s="19">
        <f t="shared" si="2"/>
        <v>72.667135495977845</v>
      </c>
      <c r="K36" s="19">
        <f t="shared" si="3"/>
        <v>72.667135495977845</v>
      </c>
      <c r="L36" s="21">
        <f t="shared" si="4"/>
        <v>109.84258733990617</v>
      </c>
      <c r="M36" s="21">
        <f t="shared" si="5"/>
        <v>109.84258733990617</v>
      </c>
      <c r="N36" s="11"/>
      <c r="O36" s="11"/>
      <c r="P36" s="11"/>
      <c r="Q36" s="11"/>
      <c r="R36" s="11"/>
      <c r="S36" s="11"/>
      <c r="U36" s="11"/>
      <c r="V36" s="11"/>
      <c r="W36" s="11"/>
    </row>
    <row r="37" spans="1:23" ht="25.5" x14ac:dyDescent="0.25">
      <c r="A37" s="5" t="s">
        <v>48</v>
      </c>
      <c r="B37" s="4" t="s">
        <v>13</v>
      </c>
      <c r="C37" s="4" t="s">
        <v>13</v>
      </c>
      <c r="D37" s="17">
        <v>676686.5</v>
      </c>
      <c r="E37" s="17">
        <v>676686.5</v>
      </c>
      <c r="F37" s="17">
        <v>2634806.2000000002</v>
      </c>
      <c r="G37" s="17">
        <v>2634806.2000000002</v>
      </c>
      <c r="H37" s="17">
        <v>2246316.7999999998</v>
      </c>
      <c r="I37" s="17">
        <v>2246316.7999999998</v>
      </c>
      <c r="J37" s="19">
        <f t="shared" si="2"/>
        <v>85.255484824652356</v>
      </c>
      <c r="K37" s="19">
        <f t="shared" si="3"/>
        <v>85.255484824652356</v>
      </c>
      <c r="L37" s="21">
        <f t="shared" si="4"/>
        <v>331.95827018863235</v>
      </c>
      <c r="M37" s="21">
        <f t="shared" si="5"/>
        <v>331.95827018863235</v>
      </c>
      <c r="N37" s="11"/>
      <c r="O37" s="11"/>
      <c r="P37" s="11"/>
      <c r="Q37" s="11"/>
      <c r="R37" s="11"/>
      <c r="S37" s="11"/>
      <c r="U37" s="11"/>
      <c r="V37" s="11"/>
      <c r="W37" s="11"/>
    </row>
    <row r="38" spans="1:23" x14ac:dyDescent="0.25">
      <c r="A38" s="8" t="s">
        <v>49</v>
      </c>
      <c r="B38" s="7" t="s">
        <v>15</v>
      </c>
      <c r="C38" s="7" t="s">
        <v>6</v>
      </c>
      <c r="D38" s="16">
        <f t="shared" ref="D38:I38" si="12">SUM(D39:D42)</f>
        <v>935642.79999999993</v>
      </c>
      <c r="E38" s="16">
        <f t="shared" si="12"/>
        <v>935642.7</v>
      </c>
      <c r="F38" s="16">
        <f t="shared" si="12"/>
        <v>1171557.3999999999</v>
      </c>
      <c r="G38" s="16">
        <f t="shared" si="12"/>
        <v>1171557.3999999999</v>
      </c>
      <c r="H38" s="16">
        <f t="shared" si="12"/>
        <v>435442.1</v>
      </c>
      <c r="I38" s="16">
        <f t="shared" si="12"/>
        <v>435442.1</v>
      </c>
      <c r="J38" s="18">
        <f t="shared" si="2"/>
        <v>37.167799034003792</v>
      </c>
      <c r="K38" s="18">
        <f t="shared" si="3"/>
        <v>37.167799034003792</v>
      </c>
      <c r="L38" s="22">
        <f t="shared" si="4"/>
        <v>46.539352410984193</v>
      </c>
      <c r="M38" s="22">
        <f t="shared" si="5"/>
        <v>46.53935738503597</v>
      </c>
      <c r="N38" s="11"/>
      <c r="O38" s="11"/>
      <c r="P38" s="11"/>
      <c r="Q38" s="11"/>
      <c r="R38" s="11"/>
      <c r="S38" s="11"/>
      <c r="U38" s="11"/>
      <c r="V38" s="11"/>
      <c r="W38" s="11"/>
    </row>
    <row r="39" spans="1:23" x14ac:dyDescent="0.25">
      <c r="A39" s="6" t="s">
        <v>50</v>
      </c>
      <c r="B39" s="10" t="s">
        <v>15</v>
      </c>
      <c r="C39" s="9" t="s">
        <v>8</v>
      </c>
      <c r="D39" s="17">
        <v>0</v>
      </c>
      <c r="E39" s="17">
        <v>0</v>
      </c>
      <c r="F39" s="17">
        <v>5546.8</v>
      </c>
      <c r="G39" s="17">
        <v>5546.8</v>
      </c>
      <c r="H39" s="17">
        <v>1229.7</v>
      </c>
      <c r="I39" s="17">
        <v>1229.7</v>
      </c>
      <c r="J39" s="19">
        <f t="shared" si="2"/>
        <v>22.169539193769381</v>
      </c>
      <c r="K39" s="19">
        <f t="shared" si="3"/>
        <v>22.169539193769381</v>
      </c>
      <c r="L39" s="21" t="s">
        <v>88</v>
      </c>
      <c r="M39" s="21" t="s">
        <v>88</v>
      </c>
      <c r="N39" s="11"/>
      <c r="O39" s="11"/>
      <c r="P39" s="11"/>
      <c r="Q39" s="11"/>
      <c r="R39" s="11"/>
      <c r="S39" s="11"/>
      <c r="U39" s="11"/>
      <c r="V39" s="11"/>
      <c r="W39" s="11"/>
    </row>
    <row r="40" spans="1:23" ht="25.5" x14ac:dyDescent="0.25">
      <c r="A40" s="5" t="s">
        <v>51</v>
      </c>
      <c r="B40" s="4" t="s">
        <v>15</v>
      </c>
      <c r="C40" s="4" t="s">
        <v>10</v>
      </c>
      <c r="D40" s="17">
        <v>23316.7</v>
      </c>
      <c r="E40" s="17">
        <v>23316.7</v>
      </c>
      <c r="F40" s="17">
        <v>34322.6</v>
      </c>
      <c r="G40" s="17">
        <v>34322.6</v>
      </c>
      <c r="H40" s="17">
        <v>25919</v>
      </c>
      <c r="I40" s="17">
        <v>25919</v>
      </c>
      <c r="J40" s="19">
        <f t="shared" si="2"/>
        <v>75.515840874525836</v>
      </c>
      <c r="K40" s="19">
        <f t="shared" si="3"/>
        <v>75.515840874525836</v>
      </c>
      <c r="L40" s="21">
        <f t="shared" si="4"/>
        <v>111.16067024922052</v>
      </c>
      <c r="M40" s="21">
        <f t="shared" si="5"/>
        <v>111.16067024922052</v>
      </c>
      <c r="N40" s="11"/>
      <c r="O40" s="11"/>
      <c r="P40" s="11"/>
      <c r="Q40" s="11"/>
      <c r="R40" s="11"/>
      <c r="S40" s="11"/>
      <c r="U40" s="11"/>
      <c r="V40" s="11"/>
      <c r="W40" s="11"/>
    </row>
    <row r="41" spans="1:23" ht="25.5" x14ac:dyDescent="0.25">
      <c r="A41" s="5" t="s">
        <v>87</v>
      </c>
      <c r="B41" s="10" t="s">
        <v>15</v>
      </c>
      <c r="C41" s="9" t="s">
        <v>11</v>
      </c>
      <c r="D41" s="17">
        <v>0</v>
      </c>
      <c r="E41" s="17">
        <v>0</v>
      </c>
      <c r="F41" s="17">
        <v>1100</v>
      </c>
      <c r="G41" s="17">
        <v>1100</v>
      </c>
      <c r="H41" s="17">
        <v>471.3</v>
      </c>
      <c r="I41" s="17">
        <v>471.3</v>
      </c>
      <c r="J41" s="19">
        <f t="shared" si="2"/>
        <v>42.845454545454551</v>
      </c>
      <c r="K41" s="19">
        <f t="shared" si="3"/>
        <v>42.845454545454551</v>
      </c>
      <c r="L41" s="21" t="s">
        <v>88</v>
      </c>
      <c r="M41" s="21" t="s">
        <v>88</v>
      </c>
      <c r="N41" s="11"/>
      <c r="O41" s="11"/>
      <c r="P41" s="11"/>
      <c r="Q41" s="11"/>
      <c r="R41" s="11"/>
      <c r="S41" s="11"/>
      <c r="U41" s="11"/>
      <c r="V41" s="11"/>
      <c r="W41" s="11"/>
    </row>
    <row r="42" spans="1:23" ht="25.5" x14ac:dyDescent="0.25">
      <c r="A42" s="5" t="s">
        <v>52</v>
      </c>
      <c r="B42" s="4" t="s">
        <v>15</v>
      </c>
      <c r="C42" s="4" t="s">
        <v>13</v>
      </c>
      <c r="D42" s="17">
        <v>912326.1</v>
      </c>
      <c r="E42" s="17">
        <v>912326</v>
      </c>
      <c r="F42" s="17">
        <v>1130588</v>
      </c>
      <c r="G42" s="17">
        <v>1130588</v>
      </c>
      <c r="H42" s="17">
        <v>407822.1</v>
      </c>
      <c r="I42" s="17">
        <v>407822.1</v>
      </c>
      <c r="J42" s="19">
        <f t="shared" si="2"/>
        <v>36.071681284428983</v>
      </c>
      <c r="K42" s="19">
        <f t="shared" si="3"/>
        <v>36.071681284428983</v>
      </c>
      <c r="L42" s="21">
        <f t="shared" si="4"/>
        <v>44.701351852150232</v>
      </c>
      <c r="M42" s="21">
        <f t="shared" si="5"/>
        <v>44.701356751862818</v>
      </c>
      <c r="N42" s="11"/>
      <c r="O42" s="11"/>
      <c r="P42" s="11"/>
      <c r="Q42" s="11"/>
      <c r="R42" s="11"/>
      <c r="S42" s="11"/>
      <c r="U42" s="11"/>
      <c r="V42" s="11"/>
      <c r="W42" s="11"/>
    </row>
    <row r="43" spans="1:23" x14ac:dyDescent="0.25">
      <c r="A43" s="8" t="s">
        <v>53</v>
      </c>
      <c r="B43" s="7" t="s">
        <v>17</v>
      </c>
      <c r="C43" s="7" t="s">
        <v>6</v>
      </c>
      <c r="D43" s="16">
        <f t="shared" ref="D43:E43" si="13">SUM(D44:D51)</f>
        <v>33103285.099999994</v>
      </c>
      <c r="E43" s="16">
        <f t="shared" si="13"/>
        <v>33103285.099999994</v>
      </c>
      <c r="F43" s="16">
        <f t="shared" ref="F43:I43" si="14">SUM(F44:F51)</f>
        <v>49933487.399999999</v>
      </c>
      <c r="G43" s="16">
        <f t="shared" si="14"/>
        <v>49933487.399999999</v>
      </c>
      <c r="H43" s="16">
        <f t="shared" si="14"/>
        <v>34863848.600000001</v>
      </c>
      <c r="I43" s="16">
        <f t="shared" si="14"/>
        <v>34863848.600000001</v>
      </c>
      <c r="J43" s="18">
        <f t="shared" si="2"/>
        <v>69.82057616107943</v>
      </c>
      <c r="K43" s="18">
        <f t="shared" si="3"/>
        <v>69.82057616107943</v>
      </c>
      <c r="L43" s="22">
        <f t="shared" si="4"/>
        <v>105.31839512205998</v>
      </c>
      <c r="M43" s="22">
        <f t="shared" si="5"/>
        <v>105.31839512205998</v>
      </c>
      <c r="N43" s="11"/>
      <c r="O43" s="11"/>
      <c r="P43" s="11"/>
      <c r="Q43" s="11"/>
      <c r="R43" s="11"/>
      <c r="S43" s="11"/>
      <c r="U43" s="11"/>
      <c r="V43" s="11"/>
      <c r="W43" s="11"/>
    </row>
    <row r="44" spans="1:23" x14ac:dyDescent="0.25">
      <c r="A44" s="5" t="s">
        <v>54</v>
      </c>
      <c r="B44" s="4" t="s">
        <v>17</v>
      </c>
      <c r="C44" s="4" t="s">
        <v>5</v>
      </c>
      <c r="D44" s="17">
        <v>6620275.5999999996</v>
      </c>
      <c r="E44" s="17">
        <v>6620275.5999999996</v>
      </c>
      <c r="F44" s="17">
        <v>11049945</v>
      </c>
      <c r="G44" s="17">
        <v>11049945</v>
      </c>
      <c r="H44" s="17">
        <v>7808726.2999999998</v>
      </c>
      <c r="I44" s="17">
        <v>7808726.2999999998</v>
      </c>
      <c r="J44" s="19">
        <f t="shared" si="2"/>
        <v>70.667558073818469</v>
      </c>
      <c r="K44" s="19">
        <f t="shared" si="3"/>
        <v>70.667558073818469</v>
      </c>
      <c r="L44" s="21">
        <f t="shared" si="4"/>
        <v>117.95168013851267</v>
      </c>
      <c r="M44" s="21">
        <f t="shared" si="5"/>
        <v>117.95168013851267</v>
      </c>
      <c r="N44" s="11"/>
      <c r="O44" s="11"/>
      <c r="P44" s="11"/>
      <c r="Q44" s="11"/>
      <c r="R44" s="11"/>
      <c r="S44" s="11"/>
      <c r="U44" s="11"/>
      <c r="V44" s="11"/>
      <c r="W44" s="11"/>
    </row>
    <row r="45" spans="1:23" x14ac:dyDescent="0.25">
      <c r="A45" s="5" t="s">
        <v>55</v>
      </c>
      <c r="B45" s="4" t="s">
        <v>17</v>
      </c>
      <c r="C45" s="4" t="s">
        <v>8</v>
      </c>
      <c r="D45" s="17">
        <v>20064489.199999999</v>
      </c>
      <c r="E45" s="17">
        <v>20064489.199999999</v>
      </c>
      <c r="F45" s="17">
        <v>29419970.899999999</v>
      </c>
      <c r="G45" s="17">
        <v>29419970.899999999</v>
      </c>
      <c r="H45" s="17">
        <v>20121858.300000001</v>
      </c>
      <c r="I45" s="17">
        <v>20121858.300000001</v>
      </c>
      <c r="J45" s="19">
        <f t="shared" si="2"/>
        <v>68.395235224382915</v>
      </c>
      <c r="K45" s="19">
        <f t="shared" si="3"/>
        <v>68.395235224382915</v>
      </c>
      <c r="L45" s="21">
        <f t="shared" si="4"/>
        <v>100.28592355094692</v>
      </c>
      <c r="M45" s="21">
        <f t="shared" si="5"/>
        <v>100.28592355094692</v>
      </c>
      <c r="N45" s="11"/>
      <c r="O45" s="11"/>
      <c r="P45" s="11"/>
      <c r="Q45" s="11"/>
      <c r="R45" s="11"/>
      <c r="S45" s="11"/>
      <c r="U45" s="11"/>
      <c r="V45" s="11"/>
      <c r="W45" s="11"/>
    </row>
    <row r="46" spans="1:23" x14ac:dyDescent="0.25">
      <c r="A46" s="6" t="s">
        <v>56</v>
      </c>
      <c r="B46" s="4" t="s">
        <v>17</v>
      </c>
      <c r="C46" s="4" t="s">
        <v>10</v>
      </c>
      <c r="D46" s="17">
        <v>1856352.4</v>
      </c>
      <c r="E46" s="17">
        <v>1856352.4</v>
      </c>
      <c r="F46" s="17">
        <v>2744572</v>
      </c>
      <c r="G46" s="17">
        <v>2744572</v>
      </c>
      <c r="H46" s="17">
        <v>2072041.8</v>
      </c>
      <c r="I46" s="17">
        <v>2072041.8</v>
      </c>
      <c r="J46" s="19">
        <f t="shared" si="2"/>
        <v>75.495989902979403</v>
      </c>
      <c r="K46" s="19">
        <f t="shared" si="3"/>
        <v>75.495989902979403</v>
      </c>
      <c r="L46" s="21">
        <f t="shared" si="4"/>
        <v>111.61899001504241</v>
      </c>
      <c r="M46" s="21">
        <f t="shared" si="5"/>
        <v>111.61899001504241</v>
      </c>
      <c r="N46" s="11"/>
      <c r="O46" s="11"/>
      <c r="P46" s="11"/>
      <c r="Q46" s="11"/>
      <c r="R46" s="11"/>
      <c r="S46" s="11"/>
      <c r="U46" s="11"/>
      <c r="V46" s="11"/>
      <c r="W46" s="11"/>
    </row>
    <row r="47" spans="1:23" x14ac:dyDescent="0.25">
      <c r="A47" s="5" t="s">
        <v>57</v>
      </c>
      <c r="B47" s="4" t="s">
        <v>17</v>
      </c>
      <c r="C47" s="4" t="s">
        <v>11</v>
      </c>
      <c r="D47" s="17">
        <v>2418742.2000000002</v>
      </c>
      <c r="E47" s="17">
        <v>2418742.2000000002</v>
      </c>
      <c r="F47" s="17">
        <v>3443933.2</v>
      </c>
      <c r="G47" s="17">
        <v>3443933.2</v>
      </c>
      <c r="H47" s="17">
        <v>2647411.7999999998</v>
      </c>
      <c r="I47" s="17">
        <v>2647411.7999999998</v>
      </c>
      <c r="J47" s="19">
        <f t="shared" si="2"/>
        <v>76.871752332478451</v>
      </c>
      <c r="K47" s="19">
        <f t="shared" si="3"/>
        <v>76.871752332478451</v>
      </c>
      <c r="L47" s="21">
        <f t="shared" si="4"/>
        <v>109.45407079762364</v>
      </c>
      <c r="M47" s="21">
        <f t="shared" si="5"/>
        <v>109.45407079762364</v>
      </c>
      <c r="N47" s="11"/>
      <c r="O47" s="11"/>
      <c r="P47" s="11"/>
      <c r="Q47" s="11"/>
      <c r="R47" s="11"/>
      <c r="S47" s="11"/>
      <c r="U47" s="11"/>
      <c r="V47" s="11"/>
      <c r="W47" s="11"/>
    </row>
    <row r="48" spans="1:23" ht="25.5" x14ac:dyDescent="0.25">
      <c r="A48" s="5" t="s">
        <v>58</v>
      </c>
      <c r="B48" s="4" t="s">
        <v>17</v>
      </c>
      <c r="C48" s="4" t="s">
        <v>13</v>
      </c>
      <c r="D48" s="17">
        <v>92340.9</v>
      </c>
      <c r="E48" s="17">
        <v>92340.9</v>
      </c>
      <c r="F48" s="17">
        <v>121489</v>
      </c>
      <c r="G48" s="17">
        <v>121489</v>
      </c>
      <c r="H48" s="17">
        <v>76925.899999999994</v>
      </c>
      <c r="I48" s="17">
        <v>76925.899999999994</v>
      </c>
      <c r="J48" s="19">
        <f t="shared" si="2"/>
        <v>63.319230547621586</v>
      </c>
      <c r="K48" s="19">
        <f t="shared" si="3"/>
        <v>63.319230547621586</v>
      </c>
      <c r="L48" s="21">
        <f t="shared" si="4"/>
        <v>83.306422181286948</v>
      </c>
      <c r="M48" s="21">
        <f t="shared" si="5"/>
        <v>83.306422181286948</v>
      </c>
      <c r="N48" s="11"/>
      <c r="O48" s="11"/>
      <c r="P48" s="11"/>
      <c r="Q48" s="11"/>
      <c r="R48" s="11"/>
      <c r="S48" s="11"/>
      <c r="U48" s="11"/>
      <c r="V48" s="11"/>
      <c r="W48" s="11"/>
    </row>
    <row r="49" spans="1:23" x14ac:dyDescent="0.25">
      <c r="A49" s="5" t="s">
        <v>93</v>
      </c>
      <c r="B49" s="4" t="s">
        <v>17</v>
      </c>
      <c r="C49" s="4" t="s">
        <v>15</v>
      </c>
      <c r="D49" s="17">
        <v>50000</v>
      </c>
      <c r="E49" s="17">
        <v>50000</v>
      </c>
      <c r="F49" s="17">
        <v>227081.3</v>
      </c>
      <c r="G49" s="17">
        <v>227081.3</v>
      </c>
      <c r="H49" s="17">
        <v>27674.799999999999</v>
      </c>
      <c r="I49" s="17">
        <v>27674.799999999999</v>
      </c>
      <c r="J49" s="19">
        <f t="shared" si="2"/>
        <v>12.18717701545658</v>
      </c>
      <c r="K49" s="19">
        <f t="shared" si="3"/>
        <v>12.18717701545658</v>
      </c>
      <c r="L49" s="21">
        <f t="shared" si="4"/>
        <v>55.349599999999995</v>
      </c>
      <c r="M49" s="21">
        <f t="shared" si="5"/>
        <v>55.349599999999995</v>
      </c>
      <c r="N49" s="11"/>
      <c r="O49" s="11"/>
      <c r="P49" s="11"/>
      <c r="Q49" s="11"/>
      <c r="R49" s="11"/>
      <c r="S49" s="11"/>
      <c r="U49" s="11"/>
      <c r="V49" s="11"/>
      <c r="W49" s="11"/>
    </row>
    <row r="50" spans="1:23" x14ac:dyDescent="0.25">
      <c r="A50" s="5" t="s">
        <v>94</v>
      </c>
      <c r="B50" s="4" t="s">
        <v>17</v>
      </c>
      <c r="C50" s="4" t="s">
        <v>17</v>
      </c>
      <c r="D50" s="17">
        <v>108181.8</v>
      </c>
      <c r="E50" s="17">
        <v>108181.8</v>
      </c>
      <c r="F50" s="17">
        <v>143450.1</v>
      </c>
      <c r="G50" s="17">
        <v>143450.1</v>
      </c>
      <c r="H50" s="17">
        <v>112589.8</v>
      </c>
      <c r="I50" s="17">
        <v>112589.8</v>
      </c>
      <c r="J50" s="19">
        <f t="shared" si="2"/>
        <v>78.487083661844778</v>
      </c>
      <c r="K50" s="19">
        <f t="shared" si="3"/>
        <v>78.487083661844778</v>
      </c>
      <c r="L50" s="21">
        <f t="shared" si="4"/>
        <v>104.07462253355</v>
      </c>
      <c r="M50" s="21">
        <f t="shared" si="5"/>
        <v>104.07462253355</v>
      </c>
      <c r="N50" s="11"/>
      <c r="O50" s="11"/>
      <c r="P50" s="11"/>
      <c r="Q50" s="11"/>
      <c r="R50" s="11"/>
      <c r="S50" s="11"/>
      <c r="U50" s="11"/>
      <c r="V50" s="11"/>
      <c r="W50" s="11"/>
    </row>
    <row r="51" spans="1:23" x14ac:dyDescent="0.25">
      <c r="A51" s="5" t="s">
        <v>59</v>
      </c>
      <c r="B51" s="4" t="s">
        <v>17</v>
      </c>
      <c r="C51" s="4" t="s">
        <v>25</v>
      </c>
      <c r="D51" s="17">
        <v>1892903</v>
      </c>
      <c r="E51" s="17">
        <v>1892903</v>
      </c>
      <c r="F51" s="17">
        <v>2783045.9</v>
      </c>
      <c r="G51" s="17">
        <v>2783045.9</v>
      </c>
      <c r="H51" s="17">
        <v>1996619.9</v>
      </c>
      <c r="I51" s="17">
        <v>1996619.9</v>
      </c>
      <c r="J51" s="19">
        <f t="shared" si="2"/>
        <v>71.74225549064785</v>
      </c>
      <c r="K51" s="19">
        <f t="shared" si="3"/>
        <v>71.74225549064785</v>
      </c>
      <c r="L51" s="21">
        <f t="shared" si="4"/>
        <v>105.47925065362567</v>
      </c>
      <c r="M51" s="21">
        <f t="shared" si="5"/>
        <v>105.47925065362567</v>
      </c>
      <c r="N51" s="11"/>
      <c r="O51" s="11"/>
      <c r="P51" s="11"/>
      <c r="Q51" s="11"/>
      <c r="R51" s="11"/>
      <c r="S51" s="11"/>
      <c r="U51" s="11"/>
      <c r="V51" s="11"/>
      <c r="W51" s="11"/>
    </row>
    <row r="52" spans="1:23" x14ac:dyDescent="0.25">
      <c r="A52" s="8" t="s">
        <v>60</v>
      </c>
      <c r="B52" s="7" t="s">
        <v>39</v>
      </c>
      <c r="C52" s="7" t="s">
        <v>6</v>
      </c>
      <c r="D52" s="16">
        <f t="shared" ref="D52:E52" si="15">SUM(D53:D55)</f>
        <v>4067403.4000000004</v>
      </c>
      <c r="E52" s="16">
        <f t="shared" si="15"/>
        <v>4067403.4000000004</v>
      </c>
      <c r="F52" s="16">
        <f t="shared" ref="F52:H52" si="16">SUM(F53:F55)</f>
        <v>5830180.4000000004</v>
      </c>
      <c r="G52" s="16">
        <f t="shared" si="16"/>
        <v>5830180.4000000004</v>
      </c>
      <c r="H52" s="16">
        <f t="shared" si="16"/>
        <v>4205233.7</v>
      </c>
      <c r="I52" s="16">
        <f>SUM(I53:I55)</f>
        <v>4205233.7</v>
      </c>
      <c r="J52" s="18">
        <f t="shared" si="2"/>
        <v>72.128706343289139</v>
      </c>
      <c r="K52" s="18">
        <f t="shared" si="3"/>
        <v>72.128706343289139</v>
      </c>
      <c r="L52" s="22">
        <f t="shared" si="4"/>
        <v>103.38865576991945</v>
      </c>
      <c r="M52" s="22">
        <f t="shared" si="5"/>
        <v>103.38865576991945</v>
      </c>
      <c r="N52" s="11"/>
      <c r="O52" s="11"/>
      <c r="P52" s="11"/>
      <c r="Q52" s="11"/>
      <c r="R52" s="11"/>
      <c r="S52" s="11"/>
      <c r="U52" s="11"/>
      <c r="V52" s="11"/>
      <c r="W52" s="11"/>
    </row>
    <row r="53" spans="1:23" x14ac:dyDescent="0.25">
      <c r="A53" s="5" t="s">
        <v>61</v>
      </c>
      <c r="B53" s="4" t="s">
        <v>39</v>
      </c>
      <c r="C53" s="4" t="s">
        <v>5</v>
      </c>
      <c r="D53" s="17">
        <v>3151448.2</v>
      </c>
      <c r="E53" s="17">
        <v>3151448.2</v>
      </c>
      <c r="F53" s="17">
        <v>4408086.9000000004</v>
      </c>
      <c r="G53" s="17">
        <v>4408086.9000000004</v>
      </c>
      <c r="H53" s="17">
        <v>3346793.1</v>
      </c>
      <c r="I53" s="17">
        <v>3346793.1</v>
      </c>
      <c r="J53" s="19">
        <f t="shared" si="2"/>
        <v>75.92393652675041</v>
      </c>
      <c r="K53" s="19">
        <f t="shared" si="3"/>
        <v>75.92393652675041</v>
      </c>
      <c r="L53" s="21">
        <f t="shared" si="4"/>
        <v>106.19857562627872</v>
      </c>
      <c r="M53" s="21">
        <f t="shared" si="5"/>
        <v>106.19857562627872</v>
      </c>
      <c r="N53" s="11"/>
      <c r="O53" s="11"/>
      <c r="P53" s="11"/>
      <c r="Q53" s="11"/>
      <c r="R53" s="11"/>
      <c r="S53" s="11"/>
      <c r="U53" s="11"/>
      <c r="V53" s="11"/>
      <c r="W53" s="11"/>
    </row>
    <row r="54" spans="1:23" x14ac:dyDescent="0.25">
      <c r="A54" s="5" t="s">
        <v>62</v>
      </c>
      <c r="B54" s="4" t="s">
        <v>39</v>
      </c>
      <c r="C54" s="4" t="s">
        <v>8</v>
      </c>
      <c r="D54" s="17">
        <v>83630.5</v>
      </c>
      <c r="E54" s="17">
        <v>83630.5</v>
      </c>
      <c r="F54" s="17">
        <v>91004.9</v>
      </c>
      <c r="G54" s="17">
        <v>91004.9</v>
      </c>
      <c r="H54" s="17">
        <v>80780.899999999994</v>
      </c>
      <c r="I54" s="17">
        <v>80780.899999999994</v>
      </c>
      <c r="J54" s="19">
        <f t="shared" si="2"/>
        <v>88.765440102675782</v>
      </c>
      <c r="K54" s="19">
        <f t="shared" si="3"/>
        <v>88.765440102675782</v>
      </c>
      <c r="L54" s="21">
        <f t="shared" si="4"/>
        <v>96.592630678998688</v>
      </c>
      <c r="M54" s="21">
        <f t="shared" si="5"/>
        <v>96.592630678998688</v>
      </c>
      <c r="N54" s="11"/>
      <c r="O54" s="11"/>
      <c r="P54" s="11"/>
      <c r="Q54" s="11"/>
      <c r="R54" s="11"/>
      <c r="S54" s="11"/>
      <c r="U54" s="11"/>
      <c r="V54" s="11"/>
      <c r="W54" s="11"/>
    </row>
    <row r="55" spans="1:23" ht="25.5" x14ac:dyDescent="0.25">
      <c r="A55" s="5" t="s">
        <v>63</v>
      </c>
      <c r="B55" s="4" t="s">
        <v>39</v>
      </c>
      <c r="C55" s="4" t="s">
        <v>11</v>
      </c>
      <c r="D55" s="17">
        <v>832324.7</v>
      </c>
      <c r="E55" s="17">
        <v>832324.7</v>
      </c>
      <c r="F55" s="17">
        <v>1331088.6000000001</v>
      </c>
      <c r="G55" s="17">
        <v>1331088.6000000001</v>
      </c>
      <c r="H55" s="17">
        <v>777659.7</v>
      </c>
      <c r="I55" s="17">
        <v>777659.7</v>
      </c>
      <c r="J55" s="19">
        <f t="shared" si="2"/>
        <v>58.422835264309228</v>
      </c>
      <c r="K55" s="19">
        <f t="shared" si="3"/>
        <v>58.422835264309228</v>
      </c>
      <c r="L55" s="21">
        <f t="shared" si="4"/>
        <v>93.432250658907506</v>
      </c>
      <c r="M55" s="21">
        <f t="shared" si="5"/>
        <v>93.432250658907506</v>
      </c>
      <c r="N55" s="11"/>
      <c r="O55" s="11"/>
      <c r="P55" s="11"/>
      <c r="Q55" s="11"/>
      <c r="R55" s="11"/>
      <c r="S55" s="11"/>
      <c r="U55" s="11"/>
      <c r="V55" s="11"/>
      <c r="W55" s="11"/>
    </row>
    <row r="56" spans="1:23" x14ac:dyDescent="0.25">
      <c r="A56" s="8" t="s">
        <v>64</v>
      </c>
      <c r="B56" s="7" t="s">
        <v>25</v>
      </c>
      <c r="C56" s="7" t="s">
        <v>6</v>
      </c>
      <c r="D56" s="16">
        <f t="shared" ref="D56:E56" si="17">SUM(D57:D62)</f>
        <v>23988697.399999999</v>
      </c>
      <c r="E56" s="16">
        <f t="shared" si="17"/>
        <v>4915148.9000000004</v>
      </c>
      <c r="F56" s="16">
        <f t="shared" ref="F56:I56" si="18">SUM(F57:F62)</f>
        <v>40698383.700000003</v>
      </c>
      <c r="G56" s="16">
        <f t="shared" si="18"/>
        <v>10437647.799999999</v>
      </c>
      <c r="H56" s="16">
        <f t="shared" si="18"/>
        <v>28671967.199999999</v>
      </c>
      <c r="I56" s="16">
        <f t="shared" si="18"/>
        <v>7972683.0999999996</v>
      </c>
      <c r="J56" s="18">
        <f t="shared" si="2"/>
        <v>70.44989160097775</v>
      </c>
      <c r="K56" s="18">
        <f t="shared" si="3"/>
        <v>76.383906151728937</v>
      </c>
      <c r="L56" s="22">
        <f t="shared" si="4"/>
        <v>119.52281827524325</v>
      </c>
      <c r="M56" s="22">
        <f t="shared" si="5"/>
        <v>162.20633926268232</v>
      </c>
      <c r="N56" s="11"/>
      <c r="O56" s="11"/>
      <c r="P56" s="11"/>
      <c r="Q56" s="11"/>
      <c r="R56" s="11"/>
      <c r="S56" s="11"/>
      <c r="U56" s="11"/>
      <c r="V56" s="11"/>
      <c r="W56" s="11"/>
    </row>
    <row r="57" spans="1:23" x14ac:dyDescent="0.25">
      <c r="A57" s="5" t="s">
        <v>65</v>
      </c>
      <c r="B57" s="4" t="s">
        <v>25</v>
      </c>
      <c r="C57" s="4" t="s">
        <v>5</v>
      </c>
      <c r="D57" s="17">
        <v>2683636.4</v>
      </c>
      <c r="E57" s="17">
        <v>2683636.4</v>
      </c>
      <c r="F57" s="17">
        <v>4621935.5999999996</v>
      </c>
      <c r="G57" s="17">
        <v>4621935.5999999996</v>
      </c>
      <c r="H57" s="17">
        <v>3848101</v>
      </c>
      <c r="I57" s="17">
        <v>3848101</v>
      </c>
      <c r="J57" s="19">
        <f t="shared" si="2"/>
        <v>83.257347852272119</v>
      </c>
      <c r="K57" s="19">
        <f t="shared" si="3"/>
        <v>83.257347852272119</v>
      </c>
      <c r="L57" s="21">
        <f t="shared" si="4"/>
        <v>143.39129548250278</v>
      </c>
      <c r="M57" s="21">
        <f t="shared" si="5"/>
        <v>143.39129548250278</v>
      </c>
      <c r="N57" s="11"/>
      <c r="O57" s="11"/>
      <c r="P57" s="11"/>
      <c r="Q57" s="11"/>
      <c r="R57" s="11"/>
      <c r="S57" s="11"/>
      <c r="U57" s="11"/>
      <c r="V57" s="11"/>
      <c r="W57" s="11"/>
    </row>
    <row r="58" spans="1:23" x14ac:dyDescent="0.25">
      <c r="A58" s="5" t="s">
        <v>66</v>
      </c>
      <c r="B58" s="4" t="s">
        <v>25</v>
      </c>
      <c r="C58" s="4" t="s">
        <v>8</v>
      </c>
      <c r="D58" s="17">
        <v>1106911.5</v>
      </c>
      <c r="E58" s="17">
        <v>1106911.5</v>
      </c>
      <c r="F58" s="17">
        <v>3995279.6</v>
      </c>
      <c r="G58" s="17">
        <v>3995279.6</v>
      </c>
      <c r="H58" s="17">
        <v>2914418.8</v>
      </c>
      <c r="I58" s="17">
        <v>2914418.8</v>
      </c>
      <c r="J58" s="19">
        <f t="shared" si="2"/>
        <v>72.946554228645226</v>
      </c>
      <c r="K58" s="19">
        <f t="shared" si="3"/>
        <v>72.946554228645226</v>
      </c>
      <c r="L58" s="21">
        <f t="shared" si="4"/>
        <v>263.29284680843949</v>
      </c>
      <c r="M58" s="21">
        <f t="shared" si="5"/>
        <v>263.29284680843949</v>
      </c>
      <c r="N58" s="11"/>
      <c r="O58" s="11"/>
      <c r="P58" s="11"/>
      <c r="Q58" s="11"/>
      <c r="R58" s="11"/>
      <c r="S58" s="11"/>
      <c r="U58" s="11"/>
      <c r="V58" s="11"/>
      <c r="W58" s="11"/>
    </row>
    <row r="59" spans="1:23" x14ac:dyDescent="0.25">
      <c r="A59" s="5" t="s">
        <v>67</v>
      </c>
      <c r="B59" s="4" t="s">
        <v>25</v>
      </c>
      <c r="C59" s="4" t="s">
        <v>11</v>
      </c>
      <c r="D59" s="17">
        <v>444834.2</v>
      </c>
      <c r="E59" s="17">
        <v>444834.2</v>
      </c>
      <c r="F59" s="17">
        <v>799835.6</v>
      </c>
      <c r="G59" s="17">
        <v>799835.6</v>
      </c>
      <c r="H59" s="17">
        <v>524121.59999999998</v>
      </c>
      <c r="I59" s="17">
        <v>524121.59999999998</v>
      </c>
      <c r="J59" s="19">
        <f t="shared" si="2"/>
        <v>65.528666140891957</v>
      </c>
      <c r="K59" s="19">
        <f t="shared" si="3"/>
        <v>65.528666140891957</v>
      </c>
      <c r="L59" s="21">
        <f t="shared" si="4"/>
        <v>117.82403421319674</v>
      </c>
      <c r="M59" s="21">
        <f t="shared" si="5"/>
        <v>117.82403421319674</v>
      </c>
      <c r="N59" s="11"/>
      <c r="O59" s="11"/>
      <c r="P59" s="11"/>
      <c r="Q59" s="11"/>
      <c r="R59" s="11"/>
      <c r="S59" s="11"/>
      <c r="U59" s="11"/>
      <c r="V59" s="11"/>
      <c r="W59" s="11"/>
    </row>
    <row r="60" spans="1:23" x14ac:dyDescent="0.25">
      <c r="A60" s="5" t="s">
        <v>68</v>
      </c>
      <c r="B60" s="4" t="s">
        <v>25</v>
      </c>
      <c r="C60" s="4" t="s">
        <v>13</v>
      </c>
      <c r="D60" s="17">
        <v>74574.899999999994</v>
      </c>
      <c r="E60" s="17">
        <v>74574.899999999994</v>
      </c>
      <c r="F60" s="17">
        <v>137962.1</v>
      </c>
      <c r="G60" s="17">
        <v>137962.1</v>
      </c>
      <c r="H60" s="17">
        <v>95972.6</v>
      </c>
      <c r="I60" s="17">
        <v>95972.6</v>
      </c>
      <c r="J60" s="19">
        <f t="shared" si="2"/>
        <v>69.564467342842704</v>
      </c>
      <c r="K60" s="19">
        <f t="shared" si="3"/>
        <v>69.564467342842704</v>
      </c>
      <c r="L60" s="21">
        <f t="shared" si="4"/>
        <v>128.69289801260211</v>
      </c>
      <c r="M60" s="21">
        <f t="shared" si="5"/>
        <v>128.69289801260211</v>
      </c>
      <c r="N60" s="11"/>
      <c r="O60" s="11"/>
      <c r="P60" s="11"/>
      <c r="Q60" s="11"/>
      <c r="R60" s="11"/>
      <c r="S60" s="11"/>
      <c r="U60" s="11"/>
      <c r="V60" s="11"/>
      <c r="W60" s="11"/>
    </row>
    <row r="61" spans="1:23" ht="38.25" x14ac:dyDescent="0.25">
      <c r="A61" s="5" t="s">
        <v>69</v>
      </c>
      <c r="B61" s="4" t="s">
        <v>25</v>
      </c>
      <c r="C61" s="4" t="s">
        <v>15</v>
      </c>
      <c r="D61" s="17">
        <v>77607.5</v>
      </c>
      <c r="E61" s="17">
        <v>77607.5</v>
      </c>
      <c r="F61" s="17">
        <v>140681</v>
      </c>
      <c r="G61" s="17">
        <v>140681</v>
      </c>
      <c r="H61" s="17">
        <v>97727.9</v>
      </c>
      <c r="I61" s="17">
        <v>97727.9</v>
      </c>
      <c r="J61" s="19">
        <f t="shared" si="2"/>
        <v>69.467731960961316</v>
      </c>
      <c r="K61" s="19">
        <f t="shared" si="3"/>
        <v>69.467731960961316</v>
      </c>
      <c r="L61" s="21">
        <f t="shared" si="4"/>
        <v>125.92584479592821</v>
      </c>
      <c r="M61" s="21">
        <f t="shared" si="5"/>
        <v>125.92584479592821</v>
      </c>
      <c r="N61" s="11"/>
      <c r="O61" s="11"/>
      <c r="P61" s="11"/>
      <c r="Q61" s="11"/>
      <c r="R61" s="11"/>
      <c r="S61" s="11"/>
      <c r="U61" s="11"/>
      <c r="V61" s="11"/>
      <c r="W61" s="11"/>
    </row>
    <row r="62" spans="1:23" x14ac:dyDescent="0.25">
      <c r="A62" s="5" t="s">
        <v>70</v>
      </c>
      <c r="B62" s="4" t="s">
        <v>25</v>
      </c>
      <c r="C62" s="4" t="s">
        <v>25</v>
      </c>
      <c r="D62" s="17">
        <v>19601132.899999999</v>
      </c>
      <c r="E62" s="17">
        <v>527584.4</v>
      </c>
      <c r="F62" s="17">
        <v>31002689.800000001</v>
      </c>
      <c r="G62" s="17">
        <v>741953.9</v>
      </c>
      <c r="H62" s="17">
        <v>21191625.300000001</v>
      </c>
      <c r="I62" s="17">
        <v>492341.2</v>
      </c>
      <c r="J62" s="19">
        <f t="shared" si="2"/>
        <v>68.354150677597019</v>
      </c>
      <c r="K62" s="19">
        <f t="shared" si="3"/>
        <v>66.357384198667873</v>
      </c>
      <c r="L62" s="21">
        <f t="shared" si="4"/>
        <v>108.11428812872343</v>
      </c>
      <c r="M62" s="21">
        <f t="shared" si="5"/>
        <v>93.31989346159591</v>
      </c>
      <c r="N62" s="11"/>
      <c r="O62" s="11"/>
      <c r="P62" s="11"/>
      <c r="Q62" s="11"/>
      <c r="R62" s="11"/>
      <c r="S62" s="11"/>
      <c r="U62" s="11"/>
      <c r="V62" s="11"/>
      <c r="W62" s="11"/>
    </row>
    <row r="63" spans="1:23" x14ac:dyDescent="0.25">
      <c r="A63" s="8" t="s">
        <v>71</v>
      </c>
      <c r="B63" s="7" t="s">
        <v>29</v>
      </c>
      <c r="C63" s="7" t="s">
        <v>6</v>
      </c>
      <c r="D63" s="16">
        <f t="shared" ref="D63:E63" si="19">SUM(D64:D68)</f>
        <v>22930046.900000002</v>
      </c>
      <c r="E63" s="16">
        <f t="shared" si="19"/>
        <v>22930046.900000002</v>
      </c>
      <c r="F63" s="16">
        <f t="shared" ref="F63:I63" si="20">SUM(F64:F68)</f>
        <v>37441317.700000003</v>
      </c>
      <c r="G63" s="16">
        <f t="shared" si="20"/>
        <v>37441317.700000003</v>
      </c>
      <c r="H63" s="16">
        <f t="shared" si="20"/>
        <v>28491261.999999996</v>
      </c>
      <c r="I63" s="16">
        <f t="shared" si="20"/>
        <v>28491261.999999996</v>
      </c>
      <c r="J63" s="18">
        <f t="shared" si="2"/>
        <v>76.095778007300197</v>
      </c>
      <c r="K63" s="18">
        <f t="shared" si="3"/>
        <v>76.095778007300197</v>
      </c>
      <c r="L63" s="22">
        <f t="shared" si="4"/>
        <v>124.25295998849437</v>
      </c>
      <c r="M63" s="22">
        <f t="shared" si="5"/>
        <v>124.25295998849437</v>
      </c>
      <c r="N63" s="11"/>
      <c r="O63" s="11"/>
      <c r="P63" s="11"/>
      <c r="Q63" s="11"/>
      <c r="R63" s="11"/>
      <c r="S63" s="11"/>
      <c r="U63" s="11"/>
      <c r="V63" s="11"/>
      <c r="W63" s="11"/>
    </row>
    <row r="64" spans="1:23" x14ac:dyDescent="0.25">
      <c r="A64" s="5" t="s">
        <v>72</v>
      </c>
      <c r="B64" s="4" t="s">
        <v>29</v>
      </c>
      <c r="C64" s="4" t="s">
        <v>5</v>
      </c>
      <c r="D64" s="17">
        <v>2947296.6</v>
      </c>
      <c r="E64" s="17">
        <v>2947296.6</v>
      </c>
      <c r="F64" s="17">
        <v>4228233.2</v>
      </c>
      <c r="G64" s="17">
        <v>4228233.2</v>
      </c>
      <c r="H64" s="17">
        <v>3664745.5</v>
      </c>
      <c r="I64" s="17">
        <v>3664745.5</v>
      </c>
      <c r="J64" s="19">
        <f t="shared" si="2"/>
        <v>86.673211401868741</v>
      </c>
      <c r="K64" s="19">
        <f t="shared" si="3"/>
        <v>86.673211401868741</v>
      </c>
      <c r="L64" s="21">
        <f t="shared" si="4"/>
        <v>124.34260942722901</v>
      </c>
      <c r="M64" s="21">
        <f t="shared" si="5"/>
        <v>124.34260942722901</v>
      </c>
      <c r="N64" s="11"/>
      <c r="O64" s="11"/>
      <c r="P64" s="11"/>
      <c r="Q64" s="11"/>
      <c r="R64" s="11"/>
      <c r="S64" s="11"/>
      <c r="U64" s="11"/>
      <c r="V64" s="11"/>
      <c r="W64" s="11"/>
    </row>
    <row r="65" spans="1:23" x14ac:dyDescent="0.25">
      <c r="A65" s="5" t="s">
        <v>73</v>
      </c>
      <c r="B65" s="4" t="s">
        <v>29</v>
      </c>
      <c r="C65" s="4" t="s">
        <v>8</v>
      </c>
      <c r="D65" s="17">
        <v>2336972.6</v>
      </c>
      <c r="E65" s="17">
        <v>2336972.6</v>
      </c>
      <c r="F65" s="17">
        <v>4090031.6</v>
      </c>
      <c r="G65" s="17">
        <v>4090031.6</v>
      </c>
      <c r="H65" s="17">
        <v>2858608.3</v>
      </c>
      <c r="I65" s="17">
        <v>2858608.3</v>
      </c>
      <c r="J65" s="19">
        <f t="shared" si="2"/>
        <v>69.892083474367283</v>
      </c>
      <c r="K65" s="19">
        <f t="shared" si="3"/>
        <v>69.892083474367283</v>
      </c>
      <c r="L65" s="21">
        <f t="shared" si="4"/>
        <v>122.32100196639017</v>
      </c>
      <c r="M65" s="21">
        <f t="shared" si="5"/>
        <v>122.32100196639017</v>
      </c>
      <c r="N65" s="11"/>
      <c r="O65" s="11"/>
      <c r="P65" s="11"/>
      <c r="Q65" s="11"/>
      <c r="R65" s="11"/>
      <c r="S65" s="11"/>
      <c r="U65" s="11"/>
      <c r="V65" s="11"/>
      <c r="W65" s="11"/>
    </row>
    <row r="66" spans="1:23" x14ac:dyDescent="0.25">
      <c r="A66" s="5" t="s">
        <v>74</v>
      </c>
      <c r="B66" s="4" t="s">
        <v>29</v>
      </c>
      <c r="C66" s="4" t="s">
        <v>10</v>
      </c>
      <c r="D66" s="17">
        <v>12767831.9</v>
      </c>
      <c r="E66" s="17">
        <v>12767831.9</v>
      </c>
      <c r="F66" s="17">
        <v>22396099.699999999</v>
      </c>
      <c r="G66" s="17">
        <v>22396099.699999999</v>
      </c>
      <c r="H66" s="17">
        <v>17121470.899999999</v>
      </c>
      <c r="I66" s="17">
        <v>17121470.899999999</v>
      </c>
      <c r="J66" s="19">
        <f t="shared" si="2"/>
        <v>76.448449191356289</v>
      </c>
      <c r="K66" s="19">
        <f t="shared" si="3"/>
        <v>76.448449191356289</v>
      </c>
      <c r="L66" s="21">
        <f t="shared" si="4"/>
        <v>134.09849874354938</v>
      </c>
      <c r="M66" s="21">
        <f t="shared" si="5"/>
        <v>134.09849874354938</v>
      </c>
      <c r="N66" s="11"/>
      <c r="O66" s="11"/>
      <c r="P66" s="11"/>
      <c r="Q66" s="11"/>
      <c r="R66" s="11"/>
      <c r="S66" s="11"/>
      <c r="U66" s="11"/>
      <c r="V66" s="11"/>
      <c r="W66" s="11"/>
    </row>
    <row r="67" spans="1:23" x14ac:dyDescent="0.25">
      <c r="A67" s="5" t="s">
        <v>75</v>
      </c>
      <c r="B67" s="4" t="s">
        <v>29</v>
      </c>
      <c r="C67" s="4" t="s">
        <v>11</v>
      </c>
      <c r="D67" s="17">
        <v>4672728.3</v>
      </c>
      <c r="E67" s="17">
        <v>4672728.3</v>
      </c>
      <c r="F67" s="17">
        <v>6295626.0999999996</v>
      </c>
      <c r="G67" s="17">
        <v>6295626.0999999996</v>
      </c>
      <c r="H67" s="17">
        <v>4562659.0999999996</v>
      </c>
      <c r="I67" s="17">
        <v>4562659.0999999996</v>
      </c>
      <c r="J67" s="19">
        <f t="shared" si="2"/>
        <v>72.473476466462955</v>
      </c>
      <c r="K67" s="19">
        <f t="shared" si="3"/>
        <v>72.473476466462955</v>
      </c>
      <c r="L67" s="21">
        <f t="shared" si="4"/>
        <v>97.644433980892913</v>
      </c>
      <c r="M67" s="21">
        <f t="shared" si="5"/>
        <v>97.644433980892913</v>
      </c>
      <c r="N67" s="11"/>
      <c r="O67" s="11"/>
      <c r="P67" s="11"/>
      <c r="Q67" s="11"/>
      <c r="R67" s="11"/>
      <c r="S67" s="11"/>
      <c r="U67" s="11"/>
      <c r="V67" s="11"/>
      <c r="W67" s="11"/>
    </row>
    <row r="68" spans="1:23" ht="25.5" x14ac:dyDescent="0.25">
      <c r="A68" s="5" t="s">
        <v>76</v>
      </c>
      <c r="B68" s="4" t="s">
        <v>29</v>
      </c>
      <c r="C68" s="4" t="s">
        <v>15</v>
      </c>
      <c r="D68" s="17">
        <v>205217.5</v>
      </c>
      <c r="E68" s="17">
        <v>205217.5</v>
      </c>
      <c r="F68" s="17">
        <v>431327.1</v>
      </c>
      <c r="G68" s="17">
        <v>431327.1</v>
      </c>
      <c r="H68" s="17">
        <v>283778.2</v>
      </c>
      <c r="I68" s="17">
        <v>283778.2</v>
      </c>
      <c r="J68" s="19">
        <f t="shared" si="2"/>
        <v>65.791878136105993</v>
      </c>
      <c r="K68" s="19">
        <f t="shared" si="3"/>
        <v>65.791878136105993</v>
      </c>
      <c r="L68" s="21">
        <f t="shared" si="4"/>
        <v>138.28167675758647</v>
      </c>
      <c r="M68" s="21">
        <f t="shared" si="5"/>
        <v>138.28167675758647</v>
      </c>
      <c r="N68" s="11"/>
      <c r="O68" s="11"/>
      <c r="P68" s="11"/>
      <c r="Q68" s="11"/>
      <c r="R68" s="11"/>
      <c r="S68" s="11"/>
      <c r="U68" s="11"/>
      <c r="V68" s="11"/>
      <c r="W68" s="11"/>
    </row>
    <row r="69" spans="1:23" x14ac:dyDescent="0.25">
      <c r="A69" s="8" t="s">
        <v>77</v>
      </c>
      <c r="B69" s="7" t="s">
        <v>19</v>
      </c>
      <c r="C69" s="7" t="s">
        <v>6</v>
      </c>
      <c r="D69" s="16">
        <f t="shared" ref="D69:E69" si="21">SUM(D70:D73)</f>
        <v>1768029.5888199999</v>
      </c>
      <c r="E69" s="16">
        <f t="shared" si="21"/>
        <v>1768029.6</v>
      </c>
      <c r="F69" s="16">
        <f t="shared" ref="F69:I69" si="22">SUM(F70:F73)</f>
        <v>2563542.4989999998</v>
      </c>
      <c r="G69" s="16">
        <f t="shared" si="22"/>
        <v>2563542.4999999995</v>
      </c>
      <c r="H69" s="16">
        <f t="shared" si="22"/>
        <v>1901542.4000000001</v>
      </c>
      <c r="I69" s="16">
        <f t="shared" si="22"/>
        <v>1901542.4000000001</v>
      </c>
      <c r="J69" s="18">
        <f t="shared" si="2"/>
        <v>74.176355599400594</v>
      </c>
      <c r="K69" s="18">
        <f t="shared" si="3"/>
        <v>74.176355570465503</v>
      </c>
      <c r="L69" s="22">
        <f t="shared" si="4"/>
        <v>107.55150321149931</v>
      </c>
      <c r="M69" s="22">
        <f t="shared" si="5"/>
        <v>107.55150253140559</v>
      </c>
      <c r="N69" s="11"/>
      <c r="O69" s="11"/>
      <c r="P69" s="11"/>
      <c r="Q69" s="11"/>
      <c r="R69" s="11"/>
      <c r="S69" s="11"/>
      <c r="U69" s="11"/>
      <c r="V69" s="11"/>
      <c r="W69" s="11"/>
    </row>
    <row r="70" spans="1:23" x14ac:dyDescent="0.25">
      <c r="A70" s="6" t="s">
        <v>95</v>
      </c>
      <c r="B70" s="10" t="s">
        <v>19</v>
      </c>
      <c r="C70" s="9" t="s">
        <v>5</v>
      </c>
      <c r="D70" s="17">
        <v>51878.1</v>
      </c>
      <c r="E70" s="17">
        <v>51878.1</v>
      </c>
      <c r="F70" s="17">
        <v>40637.699999999997</v>
      </c>
      <c r="G70" s="17">
        <v>40637.699999999997</v>
      </c>
      <c r="H70" s="17">
        <v>29762.400000000001</v>
      </c>
      <c r="I70" s="17">
        <v>29762.400000000001</v>
      </c>
      <c r="J70" s="19">
        <f t="shared" si="2"/>
        <v>73.238396858089914</v>
      </c>
      <c r="K70" s="19">
        <f t="shared" si="3"/>
        <v>73.238396858089914</v>
      </c>
      <c r="L70" s="21">
        <f t="shared" si="4"/>
        <v>57.369872836514837</v>
      </c>
      <c r="M70" s="21">
        <f t="shared" si="5"/>
        <v>57.369872836514837</v>
      </c>
      <c r="N70" s="11"/>
      <c r="O70" s="11"/>
      <c r="P70" s="11"/>
      <c r="Q70" s="11"/>
      <c r="R70" s="11"/>
      <c r="S70" s="11"/>
      <c r="U70" s="11"/>
      <c r="V70" s="11"/>
      <c r="W70" s="11"/>
    </row>
    <row r="71" spans="1:23" x14ac:dyDescent="0.25">
      <c r="A71" s="5" t="s">
        <v>78</v>
      </c>
      <c r="B71" s="4" t="s">
        <v>19</v>
      </c>
      <c r="C71" s="4" t="s">
        <v>8</v>
      </c>
      <c r="D71" s="17">
        <v>853050.88881999999</v>
      </c>
      <c r="E71" s="17">
        <v>853050.9</v>
      </c>
      <c r="F71" s="17">
        <v>1214714.2</v>
      </c>
      <c r="G71" s="17">
        <v>1214714.2</v>
      </c>
      <c r="H71" s="17">
        <v>861882.1</v>
      </c>
      <c r="I71" s="17">
        <v>861882.1</v>
      </c>
      <c r="J71" s="19">
        <f t="shared" ref="J71:J81" si="23">H71/F71*100</f>
        <v>70.953488483134549</v>
      </c>
      <c r="K71" s="19">
        <f t="shared" ref="K71:K81" si="24">I71/G71*100</f>
        <v>70.953488483134549</v>
      </c>
      <c r="L71" s="21">
        <f t="shared" ref="L71:L81" si="25">H71/D71*100</f>
        <v>101.03525021727788</v>
      </c>
      <c r="M71" s="21">
        <f t="shared" ref="M71:M81" si="26">I71/E71*100</f>
        <v>101.03524889311997</v>
      </c>
      <c r="N71" s="11"/>
      <c r="O71" s="11"/>
      <c r="P71" s="11"/>
      <c r="Q71" s="11"/>
      <c r="R71" s="11"/>
      <c r="S71" s="11"/>
      <c r="U71" s="11"/>
      <c r="V71" s="11"/>
      <c r="W71" s="11"/>
    </row>
    <row r="72" spans="1:23" x14ac:dyDescent="0.25">
      <c r="A72" s="5" t="s">
        <v>79</v>
      </c>
      <c r="B72" s="4" t="s">
        <v>19</v>
      </c>
      <c r="C72" s="4" t="s">
        <v>10</v>
      </c>
      <c r="D72" s="17">
        <v>826509.6</v>
      </c>
      <c r="E72" s="17">
        <v>826509.6</v>
      </c>
      <c r="F72" s="17">
        <v>1229005.7</v>
      </c>
      <c r="G72" s="17">
        <v>1229005.7</v>
      </c>
      <c r="H72" s="17">
        <v>948504.1</v>
      </c>
      <c r="I72" s="17">
        <v>948504.1</v>
      </c>
      <c r="J72" s="19">
        <f t="shared" si="23"/>
        <v>77.17654198023655</v>
      </c>
      <c r="K72" s="19">
        <f t="shared" si="24"/>
        <v>77.17654198023655</v>
      </c>
      <c r="L72" s="21">
        <f t="shared" si="25"/>
        <v>114.76020363223851</v>
      </c>
      <c r="M72" s="21">
        <f t="shared" si="26"/>
        <v>114.76020363223851</v>
      </c>
      <c r="N72" s="11"/>
      <c r="O72" s="11"/>
      <c r="P72" s="11"/>
      <c r="Q72" s="11"/>
      <c r="R72" s="11"/>
      <c r="S72" s="11"/>
      <c r="U72" s="11"/>
      <c r="V72" s="11"/>
      <c r="W72" s="11"/>
    </row>
    <row r="73" spans="1:23" ht="25.5" x14ac:dyDescent="0.25">
      <c r="A73" s="5" t="s">
        <v>80</v>
      </c>
      <c r="B73" s="4" t="s">
        <v>19</v>
      </c>
      <c r="C73" s="4" t="s">
        <v>13</v>
      </c>
      <c r="D73" s="17">
        <v>36591</v>
      </c>
      <c r="E73" s="17">
        <v>36591</v>
      </c>
      <c r="F73" s="17">
        <v>79184.899000000005</v>
      </c>
      <c r="G73" s="17">
        <v>79184.899999999994</v>
      </c>
      <c r="H73" s="17">
        <v>61393.8</v>
      </c>
      <c r="I73" s="17">
        <v>61393.8</v>
      </c>
      <c r="J73" s="19">
        <f t="shared" si="23"/>
        <v>77.532207245727491</v>
      </c>
      <c r="K73" s="19">
        <f t="shared" si="24"/>
        <v>77.53220626659882</v>
      </c>
      <c r="L73" s="21">
        <f t="shared" si="25"/>
        <v>167.78388128228255</v>
      </c>
      <c r="M73" s="21">
        <f t="shared" si="26"/>
        <v>167.78388128228255</v>
      </c>
      <c r="N73" s="11"/>
      <c r="O73" s="11"/>
      <c r="P73" s="11"/>
      <c r="Q73" s="11"/>
      <c r="R73" s="11"/>
      <c r="S73" s="11"/>
      <c r="U73" s="11"/>
      <c r="V73" s="11"/>
      <c r="W73" s="11"/>
    </row>
    <row r="74" spans="1:23" x14ac:dyDescent="0.25">
      <c r="A74" s="8" t="s">
        <v>81</v>
      </c>
      <c r="B74" s="7" t="s">
        <v>43</v>
      </c>
      <c r="C74" s="7" t="s">
        <v>6</v>
      </c>
      <c r="D74" s="16">
        <f t="shared" ref="D74:I74" si="27">SUM(D75:D76)</f>
        <v>74384.800000000003</v>
      </c>
      <c r="E74" s="16">
        <f t="shared" si="27"/>
        <v>74384.800000000003</v>
      </c>
      <c r="F74" s="16">
        <f t="shared" si="27"/>
        <v>159563.5</v>
      </c>
      <c r="G74" s="16">
        <f t="shared" si="27"/>
        <v>159563.5</v>
      </c>
      <c r="H74" s="16">
        <f t="shared" si="27"/>
        <v>122507.1</v>
      </c>
      <c r="I74" s="16">
        <f t="shared" si="27"/>
        <v>122507.1</v>
      </c>
      <c r="J74" s="18">
        <f t="shared" si="23"/>
        <v>76.776393097418904</v>
      </c>
      <c r="K74" s="18">
        <f t="shared" si="24"/>
        <v>76.776393097418904</v>
      </c>
      <c r="L74" s="22">
        <f t="shared" si="25"/>
        <v>164.69372775083082</v>
      </c>
      <c r="M74" s="22">
        <f t="shared" si="26"/>
        <v>164.69372775083082</v>
      </c>
      <c r="N74" s="11"/>
      <c r="O74" s="11"/>
      <c r="P74" s="11"/>
      <c r="Q74" s="11"/>
      <c r="R74" s="11"/>
      <c r="S74" s="11"/>
      <c r="U74" s="11"/>
      <c r="V74" s="11"/>
      <c r="W74" s="11"/>
    </row>
    <row r="75" spans="1:23" x14ac:dyDescent="0.25">
      <c r="A75" s="5" t="s">
        <v>96</v>
      </c>
      <c r="B75" s="4" t="s">
        <v>43</v>
      </c>
      <c r="C75" s="9" t="s">
        <v>5</v>
      </c>
      <c r="D75" s="17">
        <v>11901.9</v>
      </c>
      <c r="E75" s="17">
        <v>11901.9</v>
      </c>
      <c r="F75" s="17">
        <v>74014.399999999994</v>
      </c>
      <c r="G75" s="17">
        <v>74014.399999999994</v>
      </c>
      <c r="H75" s="17">
        <v>57691.8</v>
      </c>
      <c r="I75" s="17">
        <v>57691.8</v>
      </c>
      <c r="J75" s="19">
        <f t="shared" si="23"/>
        <v>77.946723880758356</v>
      </c>
      <c r="K75" s="19">
        <f t="shared" si="24"/>
        <v>77.946723880758356</v>
      </c>
      <c r="L75" s="21">
        <f t="shared" si="25"/>
        <v>484.72764852670582</v>
      </c>
      <c r="M75" s="21">
        <f t="shared" si="26"/>
        <v>484.72764852670582</v>
      </c>
      <c r="N75" s="11"/>
      <c r="O75" s="11"/>
      <c r="P75" s="11"/>
      <c r="Q75" s="11"/>
      <c r="R75" s="11"/>
      <c r="S75" s="11"/>
      <c r="U75" s="11"/>
      <c r="V75" s="11"/>
      <c r="W75" s="11"/>
    </row>
    <row r="76" spans="1:23" x14ac:dyDescent="0.25">
      <c r="A76" s="5" t="s">
        <v>82</v>
      </c>
      <c r="B76" s="4" t="s">
        <v>43</v>
      </c>
      <c r="C76" s="4" t="s">
        <v>8</v>
      </c>
      <c r="D76" s="17">
        <v>62482.9</v>
      </c>
      <c r="E76" s="17">
        <v>62482.9</v>
      </c>
      <c r="F76" s="17">
        <v>85549.1</v>
      </c>
      <c r="G76" s="17">
        <v>85549.1</v>
      </c>
      <c r="H76" s="17">
        <v>64815.3</v>
      </c>
      <c r="I76" s="17">
        <v>64815.3</v>
      </c>
      <c r="J76" s="19">
        <f t="shared" si="23"/>
        <v>75.763859584729701</v>
      </c>
      <c r="K76" s="19">
        <f t="shared" si="24"/>
        <v>75.763859584729701</v>
      </c>
      <c r="L76" s="21">
        <f t="shared" si="25"/>
        <v>103.73286131085466</v>
      </c>
      <c r="M76" s="21">
        <f t="shared" si="26"/>
        <v>103.73286131085466</v>
      </c>
      <c r="N76" s="11"/>
      <c r="O76" s="11"/>
      <c r="P76" s="11"/>
      <c r="Q76" s="11"/>
      <c r="R76" s="11"/>
      <c r="S76" s="11"/>
      <c r="U76" s="11"/>
      <c r="V76" s="11"/>
      <c r="W76" s="11"/>
    </row>
    <row r="77" spans="1:23" ht="25.5" x14ac:dyDescent="0.25">
      <c r="A77" s="8" t="s">
        <v>97</v>
      </c>
      <c r="B77" s="7" t="s">
        <v>22</v>
      </c>
      <c r="C77" s="7" t="s">
        <v>6</v>
      </c>
      <c r="D77" s="16">
        <f t="shared" ref="D77:I77" si="28">SUM(D78)</f>
        <v>0</v>
      </c>
      <c r="E77" s="16">
        <f t="shared" si="28"/>
        <v>0</v>
      </c>
      <c r="F77" s="16">
        <f t="shared" si="28"/>
        <v>1146501.5</v>
      </c>
      <c r="G77" s="16">
        <f t="shared" si="28"/>
        <v>1146501.5</v>
      </c>
      <c r="H77" s="16">
        <f t="shared" si="28"/>
        <v>0</v>
      </c>
      <c r="I77" s="16">
        <f t="shared" si="28"/>
        <v>0</v>
      </c>
      <c r="J77" s="18">
        <f t="shared" si="23"/>
        <v>0</v>
      </c>
      <c r="K77" s="18">
        <f t="shared" si="24"/>
        <v>0</v>
      </c>
      <c r="L77" s="22" t="s">
        <v>88</v>
      </c>
      <c r="M77" s="22" t="s">
        <v>88</v>
      </c>
      <c r="N77" s="11"/>
      <c r="O77" s="11"/>
      <c r="P77" s="11"/>
      <c r="Q77" s="11"/>
      <c r="R77" s="11"/>
      <c r="S77" s="11"/>
      <c r="U77" s="11"/>
      <c r="V77" s="11"/>
      <c r="W77" s="11"/>
    </row>
    <row r="78" spans="1:23" ht="25.5" x14ac:dyDescent="0.25">
      <c r="A78" s="5" t="s">
        <v>83</v>
      </c>
      <c r="B78" s="4" t="s">
        <v>22</v>
      </c>
      <c r="C78" s="4" t="s">
        <v>5</v>
      </c>
      <c r="D78" s="17">
        <v>0</v>
      </c>
      <c r="E78" s="17">
        <v>0</v>
      </c>
      <c r="F78" s="17">
        <v>1146501.5</v>
      </c>
      <c r="G78" s="17">
        <v>1146501.5</v>
      </c>
      <c r="H78" s="17">
        <v>0</v>
      </c>
      <c r="I78" s="17">
        <v>0</v>
      </c>
      <c r="J78" s="19">
        <f t="shared" si="23"/>
        <v>0</v>
      </c>
      <c r="K78" s="19">
        <f t="shared" si="24"/>
        <v>0</v>
      </c>
      <c r="L78" s="21" t="s">
        <v>88</v>
      </c>
      <c r="M78" s="21" t="s">
        <v>88</v>
      </c>
      <c r="N78" s="11"/>
      <c r="O78" s="11"/>
      <c r="P78" s="11"/>
      <c r="Q78" s="11"/>
      <c r="R78" s="11"/>
      <c r="S78" s="11"/>
      <c r="U78" s="11"/>
      <c r="V78" s="11"/>
      <c r="W78" s="11"/>
    </row>
    <row r="79" spans="1:23" ht="38.25" x14ac:dyDescent="0.25">
      <c r="A79" s="8" t="s">
        <v>84</v>
      </c>
      <c r="B79" s="7" t="s">
        <v>32</v>
      </c>
      <c r="C79" s="7"/>
      <c r="D79" s="16">
        <f t="shared" ref="D79:E79" si="29">SUM(D80)</f>
        <v>78.599999999999994</v>
      </c>
      <c r="E79" s="16">
        <f t="shared" si="29"/>
        <v>78.599999999999994</v>
      </c>
      <c r="F79" s="16">
        <v>0</v>
      </c>
      <c r="G79" s="16">
        <v>0</v>
      </c>
      <c r="H79" s="16">
        <v>0</v>
      </c>
      <c r="I79" s="16">
        <v>0</v>
      </c>
      <c r="J79" s="22" t="s">
        <v>88</v>
      </c>
      <c r="K79" s="22" t="s">
        <v>88</v>
      </c>
      <c r="L79" s="22">
        <f t="shared" si="25"/>
        <v>0</v>
      </c>
      <c r="M79" s="22">
        <f t="shared" si="26"/>
        <v>0</v>
      </c>
      <c r="N79" s="11"/>
      <c r="O79" s="11"/>
      <c r="P79" s="11"/>
      <c r="Q79" s="11"/>
      <c r="R79" s="11"/>
      <c r="S79" s="11"/>
      <c r="U79" s="11"/>
      <c r="V79" s="11"/>
      <c r="W79" s="11"/>
    </row>
    <row r="80" spans="1:23" ht="25.5" x14ac:dyDescent="0.25">
      <c r="A80" s="5" t="s">
        <v>85</v>
      </c>
      <c r="B80" s="4" t="s">
        <v>32</v>
      </c>
      <c r="C80" s="4" t="s">
        <v>10</v>
      </c>
      <c r="D80" s="17">
        <v>78.599999999999994</v>
      </c>
      <c r="E80" s="17">
        <v>78.599999999999994</v>
      </c>
      <c r="F80" s="17">
        <v>0</v>
      </c>
      <c r="G80" s="17">
        <v>0</v>
      </c>
      <c r="H80" s="17">
        <v>0</v>
      </c>
      <c r="I80" s="17">
        <v>0</v>
      </c>
      <c r="J80" s="21" t="s">
        <v>88</v>
      </c>
      <c r="K80" s="21" t="s">
        <v>88</v>
      </c>
      <c r="L80" s="21">
        <f t="shared" si="25"/>
        <v>0</v>
      </c>
      <c r="M80" s="21">
        <f t="shared" si="26"/>
        <v>0</v>
      </c>
      <c r="N80" s="11"/>
      <c r="O80" s="11"/>
      <c r="P80" s="11"/>
      <c r="Q80" s="11"/>
      <c r="R80" s="11"/>
      <c r="S80" s="11"/>
      <c r="U80" s="11"/>
      <c r="V80" s="11"/>
      <c r="W80" s="11"/>
    </row>
    <row r="81" spans="1:19" x14ac:dyDescent="0.25">
      <c r="A81" s="3" t="s">
        <v>86</v>
      </c>
      <c r="B81" s="2" t="s">
        <v>6</v>
      </c>
      <c r="C81" s="2" t="s">
        <v>6</v>
      </c>
      <c r="D81" s="16">
        <f>SUM(D6,D16,D18,D23,D33,D38,D43,D52,D56,D63,D69,D74,D77,D79)</f>
        <v>122148544.48881999</v>
      </c>
      <c r="E81" s="16">
        <f>SUM(E6,E16,E18,E23,E33,E38,E43,E52,E56,E63,E69,E74,E77,E79)</f>
        <v>102994956.5</v>
      </c>
      <c r="F81" s="20">
        <f>SUM(F6,F16,F18,F23,F33,F38,F43,F52,F56,F63,F69,F74,F77,F79)</f>
        <v>213988306.29900002</v>
      </c>
      <c r="G81" s="20">
        <f t="shared" ref="G81:I81" si="30">SUM(G6,G16,G18,G23,G33,G38,G43,G52,G56,G63,G69,G74,G77,G79)</f>
        <v>183549756.80000001</v>
      </c>
      <c r="H81" s="20">
        <f>SUM(H6,H16,H18,H23,H33,H38,H43,H52,H56,H63,H69,H74,H77,H79)</f>
        <v>144219521.90000001</v>
      </c>
      <c r="I81" s="16">
        <f t="shared" si="30"/>
        <v>123431795.5</v>
      </c>
      <c r="J81" s="18">
        <f t="shared" si="23"/>
        <v>67.39598270313239</v>
      </c>
      <c r="K81" s="18">
        <f t="shared" si="24"/>
        <v>67.247049329786961</v>
      </c>
      <c r="L81" s="22">
        <f t="shared" si="25"/>
        <v>118.06896472122934</v>
      </c>
      <c r="M81" s="22">
        <f t="shared" si="26"/>
        <v>119.84256287345487</v>
      </c>
      <c r="N81" s="11"/>
      <c r="O81" s="11"/>
      <c r="P81" s="11"/>
      <c r="Q81" s="11"/>
      <c r="R81" s="11"/>
      <c r="S81" s="11"/>
    </row>
  </sheetData>
  <mergeCells count="14">
    <mergeCell ref="A1:M1"/>
    <mergeCell ref="A2:M2"/>
    <mergeCell ref="M3:M4"/>
    <mergeCell ref="D3:D4"/>
    <mergeCell ref="F3:F4"/>
    <mergeCell ref="H3:H4"/>
    <mergeCell ref="J3:J4"/>
    <mergeCell ref="L3:L4"/>
    <mergeCell ref="A3:A4"/>
    <mergeCell ref="B3:C3"/>
    <mergeCell ref="E3:E4"/>
    <mergeCell ref="G3:G4"/>
    <mergeCell ref="I3:I4"/>
    <mergeCell ref="K3:K4"/>
  </mergeCells>
  <phoneticPr fontId="8" type="noConversion"/>
  <pageMargins left="0.59055118110236227" right="0.39370078740157483" top="0.59055118110236227" bottom="0.62992125984251968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конс. бюджет</vt:lpstr>
      <vt:lpstr>'Расходы конс. бюджет'!Заголовки_для_печати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Веретельникова Анна Александровна</cp:lastModifiedBy>
  <cp:lastPrinted>2025-11-27T06:17:22Z</cp:lastPrinted>
  <dcterms:created xsi:type="dcterms:W3CDTF">2023-10-19T03:53:21Z</dcterms:created>
  <dcterms:modified xsi:type="dcterms:W3CDTF">2025-12-22T00:03:03Z</dcterms:modified>
</cp:coreProperties>
</file>