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ЭтаКнига" defaultThemeVersion="124226"/>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1 квартал2025\для размещения на сайте\"/>
    </mc:Choice>
  </mc:AlternateContent>
  <xr:revisionPtr revIDLastSave="0" documentId="13_ncr:1_{12728F59-4598-4A0E-AD5B-8D331E882D5F}" xr6:coauthVersionLast="45" xr6:coauthVersionMax="45" xr10:uidLastSave="{00000000-0000-0000-0000-000000000000}"/>
  <bookViews>
    <workbookView xWindow="-120" yWindow="-120" windowWidth="29040" windowHeight="15840" xr2:uid="{00000000-000D-0000-FFFF-FFFF00000000}"/>
  </bookViews>
  <sheets>
    <sheet name="Приложение № 1" sheetId="1" r:id="rId1"/>
  </sheets>
  <definedNames>
    <definedName name="_xlnm._FilterDatabase" localSheetId="0" hidden="1">'Приложение № 1'!$A$73:$G$249</definedName>
    <definedName name="_xlnm.Print_Titles" localSheetId="0">'Приложение № 1'!$5:$5</definedName>
    <definedName name="_xlnm.Print_Area" localSheetId="0">'Приложение № 1'!$A$1:$D$249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3" i="1" l="1"/>
  <c r="D61" i="1"/>
  <c r="C61" i="1"/>
  <c r="D32" i="1"/>
  <c r="C32" i="1"/>
  <c r="C205" i="1" l="1"/>
  <c r="C193" i="1"/>
  <c r="D190" i="1"/>
  <c r="C190" i="1"/>
  <c r="D166" i="1"/>
  <c r="D80" i="1"/>
  <c r="C80" i="1"/>
  <c r="D50" i="1" l="1"/>
  <c r="C50" i="1"/>
  <c r="D58" i="1" l="1"/>
  <c r="D35" i="1"/>
  <c r="D27" i="1"/>
  <c r="D205" i="1" l="1"/>
  <c r="D193" i="1"/>
  <c r="D182" i="1" l="1"/>
  <c r="C182" i="1"/>
  <c r="D192" i="1" l="1"/>
  <c r="C192" i="1"/>
  <c r="C76" i="1" l="1"/>
  <c r="D76" i="1"/>
  <c r="D54" i="1"/>
  <c r="D45" i="1"/>
  <c r="D7" i="1"/>
  <c r="D70" i="1" l="1"/>
  <c r="C70" i="1"/>
  <c r="C54" i="1"/>
  <c r="C35" i="1"/>
  <c r="C27" i="1" l="1"/>
  <c r="D204" i="1" l="1"/>
  <c r="C204" i="1"/>
  <c r="C166" i="1"/>
  <c r="C74" i="1" l="1"/>
  <c r="C73" i="1" s="1"/>
  <c r="D74" i="1"/>
  <c r="D14" i="1"/>
  <c r="C14" i="1"/>
  <c r="D11" i="1"/>
  <c r="C23" i="1"/>
  <c r="D23" i="1"/>
  <c r="C58" i="1"/>
  <c r="C45" i="1"/>
  <c r="C7" i="1"/>
  <c r="D18" i="1"/>
  <c r="C11" i="1"/>
  <c r="C18" i="1"/>
  <c r="D6" i="1" l="1"/>
  <c r="D248" i="1" s="1"/>
  <c r="C6" i="1"/>
  <c r="C248" i="1" s="1"/>
</calcChain>
</file>

<file path=xl/sharedStrings.xml><?xml version="1.0" encoding="utf-8"?>
<sst xmlns="http://schemas.openxmlformats.org/spreadsheetml/2006/main" count="480" uniqueCount="467">
  <si>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</si>
  <si>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</si>
  <si>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</si>
  <si>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</si>
  <si>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</si>
  <si>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</si>
  <si>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</si>
  <si>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</si>
  <si>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</si>
  <si>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</si>
  <si>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</si>
  <si>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</si>
  <si>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</si>
  <si>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</si>
  <si>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</si>
  <si>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</si>
  <si>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</si>
  <si>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</si>
  <si>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</si>
  <si>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</si>
  <si>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</si>
  <si>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</si>
  <si>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</si>
  <si>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</si>
  <si>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</si>
  <si>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</si>
  <si>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</si>
  <si>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</si>
  <si>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</si>
  <si>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</si>
  <si>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</si>
  <si>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</si>
  <si>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</si>
  <si>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</si>
  <si>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</si>
  <si>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</si>
  <si>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</si>
  <si>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</si>
  <si>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</si>
  <si>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</si>
  <si>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</si>
  <si>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</si>
  <si>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</si>
  <si>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</si>
  <si>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</si>
  <si>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</si>
  <si>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</si>
  <si>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</si>
  <si>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</si>
  <si>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</si>
  <si>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</si>
  <si>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</si>
  <si>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</si>
  <si>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</si>
  <si>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</si>
  <si>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</si>
  <si>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</si>
  <si>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</si>
  <si>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</si>
  <si>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</si>
  <si>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</si>
  <si>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</si>
  <si>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</si>
  <si>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</si>
  <si>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</si>
  <si>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</si>
  <si>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</si>
  <si>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</si>
  <si>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</si>
  <si>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</si>
  <si>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</si>
  <si>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</si>
  <si>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</si>
  <si>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</si>
  <si>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</si>
  <si>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</si>
  <si>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</si>
  <si>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</si>
  <si>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</si>
  <si>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</si>
  <si>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</si>
  <si>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</si>
  <si>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</si>
  <si>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</si>
  <si>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</si>
  <si>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</si>
  <si>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</si>
  <si>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</si>
  <si>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</si>
  <si>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</si>
  <si>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</si>
  <si>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</si>
  <si>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</si>
  <si>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</si>
  <si>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</si>
  <si>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</si>
  <si>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</si>
  <si>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</si>
  <si>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</si>
  <si>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</si>
  <si>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</si>
  <si>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</si>
  <si>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</si>
  <si>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</si>
  <si>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</si>
  <si>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</si>
  <si>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</si>
  <si>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</si>
  <si>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</si>
  <si>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</si>
  <si>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</si>
  <si>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программ формирования современной городской среды</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</si>
  <si>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</si>
  <si>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</si>
  <si>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</si>
  <si>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</si>
  <si>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</si>
  <si>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</si>
  <si>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</si>
  <si>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</si>
  <si>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</si>
  <si>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</si>
  <si>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</si>
  <si>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</si>
  <si>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</si>
  <si>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</si>
  <si>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</si>
  <si>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</si>
  <si>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</si>
  <si>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</si>
  <si>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</si>
  <si>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</si>
  <si>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</si>
  <si>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</si>
  <si>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</si>
  <si>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</si>
  <si>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</si>
  <si>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</si>
  <si>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</si>
  <si>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</si>
  <si>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</si>
  <si>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</si>
  <si>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</si>
  <si>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</si>
  <si>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</si>
  <si>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</si>
  <si>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</si>
  <si>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</si>
  <si>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</si>
  <si>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</si>
  <si>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</si>
  <si>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</si>
  <si>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</si>
  <si>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</si>
  <si>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</si>
  <si>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</si>
  <si>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</si>
  <si>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</si>
  <si>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</si>
  <si>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</si>
  <si>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</si>
  <si>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2 02 25007 02 0000 150</t>
  </si>
  <si>
    <t>2 02 25023 02 0000 150</t>
  </si>
  <si>
    <t>2 02 25066 02 0000 150</t>
  </si>
  <si>
    <t>2 02 25078 02 0000 150</t>
  </si>
  <si>
    <t>2 02 25081 02 0000 150</t>
  </si>
  <si>
    <t>2 02 25082 02 0000 150</t>
  </si>
  <si>
    <t>2 02 25084 02 0000 150</t>
  </si>
  <si>
    <t>2 02 25086 02 0000 150</t>
  </si>
  <si>
    <t>2 02 25138 02 0000 150</t>
  </si>
  <si>
    <t>2 02 25163 02 0000 150</t>
  </si>
  <si>
    <t>2 02 25201 02 0000 150</t>
  </si>
  <si>
    <t>2 02 25202 02 0000 150</t>
  </si>
  <si>
    <t>2 02 25229 02 0000 150</t>
  </si>
  <si>
    <t>2 02 25256 02 0000 150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</si>
  <si>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</si>
  <si>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</si>
  <si>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</si>
  <si>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</si>
  <si>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</si>
  <si>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</si>
  <si>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</si>
  <si>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</si>
  <si>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</si>
  <si>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</si>
  <si>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</si>
  <si>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</si>
  <si>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</si>
  <si>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2 02 25517 02 0000 150</t>
  </si>
  <si>
    <t>2 02 25519 02 0000 150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</si>
  <si>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</si>
  <si>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</si>
  <si>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</si>
  <si>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</si>
  <si>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</si>
  <si>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</si>
  <si>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</si>
  <si>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</si>
  <si>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</si>
  <si>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</si>
  <si>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</si>
  <si>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</si>
  <si>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</si>
  <si>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</si>
  <si>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</si>
  <si>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</si>
  <si>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</si>
  <si>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</si>
  <si>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</si>
  <si>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</si>
  <si>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</si>
  <si>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</si>
  <si>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</si>
  <si>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</si>
  <si>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</si>
  <si>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</si>
  <si>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</si>
  <si>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</si>
  <si>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</si>
  <si>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</si>
  <si>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</si>
  <si>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</si>
  <si>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</si>
  <si>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</si>
  <si>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2 19 35129 02 0000 150</t>
  </si>
  <si>
    <t>2 19 35250 02 0000 150</t>
  </si>
  <si>
    <t>2 19 35290 02 0000 150</t>
  </si>
  <si>
    <t>2 19 45303 02 0000 150</t>
  </si>
  <si>
    <t>2 19 90000 02 0000 150</t>
  </si>
  <si>
    <t>8 50 00000 00 0000 000</t>
  </si>
  <si>
    <t>ИТОГО ДОХОДОВ</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</si>
  <si>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</si>
  <si>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</si>
  <si>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2 02 25513 02 0000 150</t>
  </si>
  <si>
    <t>Субсидии бюджетам субъектов Российской Федерации на развитие сети учреждений культурно-досугового типа</t>
  </si>
  <si>
    <t>2 02 25590 02 0000 150</t>
  </si>
  <si>
    <t>2 02 25598 02 0000 150</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</si>
  <si>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</si>
  <si>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</si>
  <si>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</si>
  <si>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</si>
  <si>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</si>
  <si>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</si>
  <si>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</si>
  <si>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</si>
  <si>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</si>
  <si>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</si>
  <si>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</si>
  <si>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</si>
  <si>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</si>
  <si>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</si>
  <si>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</si>
  <si>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</si>
  <si>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</si>
  <si>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</si>
  <si>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</si>
  <si>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</si>
  <si>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</si>
  <si>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</si>
  <si>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</si>
  <si>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</si>
  <si>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</si>
  <si>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</si>
  <si>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</si>
  <si>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</si>
  <si>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</si>
  <si>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</si>
  <si>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</si>
  <si>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</si>
  <si>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</si>
  <si>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</si>
  <si>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</si>
  <si>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</si>
  <si>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</si>
  <si>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</si>
  <si>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</si>
  <si>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</si>
  <si>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</si>
  <si>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</si>
  <si>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</si>
  <si>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</si>
  <si>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</si>
  <si>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</si>
  <si>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</si>
  <si>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</si>
  <si>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</si>
  <si>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</si>
  <si>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</si>
  <si>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</si>
  <si>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</si>
  <si>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</si>
  <si>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</si>
  <si>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</si>
  <si>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</si>
  <si>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</si>
  <si>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</si>
  <si>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</si>
  <si>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</si>
  <si>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</si>
  <si>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бюджетов субъектов Российской Федерации от возврата организациями остатков субсидий прошлых лет</t>
  </si>
  <si>
    <t>____________________</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</si>
  <si>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</si>
  <si>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</si>
  <si>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</si>
  <si>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</si>
  <si>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2 02 25107 02 0000 150</t>
  </si>
  <si>
    <t>2 02 25292 02 0000 150</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</si>
  <si>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</si>
  <si>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</si>
  <si>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</si>
  <si>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</si>
  <si>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</si>
  <si>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</si>
  <si>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</si>
  <si>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</si>
  <si>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</si>
  <si>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модельных муниципальных библиотек</t>
  </si>
  <si>
    <t>2 02 25501 02 0000 150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</si>
  <si>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</si>
  <si>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</si>
  <si>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</si>
  <si>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</si>
  <si>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</si>
  <si>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</si>
  <si>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</si>
  <si>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</si>
  <si>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</si>
  <si>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</si>
  <si>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</si>
  <si>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2 18 71020 02 0000 150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</si>
  <si>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</si>
  <si>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</si>
  <si>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</si>
  <si>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</si>
  <si>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</si>
  <si>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</si>
  <si>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2 02 35127 02 0000 150</t>
  </si>
  <si>
    <t>2 19 45300 02 0000 150</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</si>
  <si>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</si>
  <si>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</si>
  <si>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</si>
  <si>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</si>
  <si>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БЕЗВОЗМЕЗДНЫЕ ПОСТУПЛЕНИЯ ОТ ГОСУДАРСТВЕННЫХ (МУНИЦИПАЛЬНЫХ) ОРГАНИЗАЦИЙ</t>
  </si>
  <si>
    <t>Прочие безвозмездные поступления от государственных (муниципальных) организаций в бюджеты субъектов Российской Федерации</t>
  </si>
  <si>
    <t>2 03 02099 02 0000 150</t>
  </si>
  <si>
    <t>2 03 00000 00 0000 000</t>
  </si>
  <si>
    <t>Возврат остатков субсидий на стимулирование увеличения производства картофеля и овощей из бюджетов субъектов Российской Федерации</t>
  </si>
  <si>
    <t>2 19 25014 02 0000 150</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</si>
  <si>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</si>
  <si>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</si>
  <si>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</si>
  <si>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2 19 25365 02 0000 150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</si>
  <si>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</si>
  <si>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</si>
  <si>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</si>
  <si>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</si>
  <si>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</si>
  <si>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2 18 00000 00 0000 150 </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</si>
  <si>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</si>
  <si>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</si>
  <si>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</si>
  <si>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</si>
  <si>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Единая субвенция бюджетам субъектов Российской Федерации и бюджету г. Байконура</t>
  </si>
  <si>
    <t>2 19 25502 02 0000 150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</si>
  <si>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</si>
  <si>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2 19 00000 00 0000 000</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</si>
  <si>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</si>
  <si>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</si>
  <si>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</si>
  <si>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</si>
  <si>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</si>
  <si>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</si>
  <si>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2 02 27111 02 0000 150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</si>
  <si>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</si>
  <si>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2 02 45050 02 0000 150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</si>
  <si>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</si>
  <si>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2 19 25462 02 0000 150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</si>
  <si>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</si>
  <si>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2 19 25555 02 0000 150 </t>
  </si>
  <si>
    <t>Возврат остатков субсидий на реализацию программ формирования современной городской среды из бюджетов субъектов Российской Федерации</t>
  </si>
  <si>
    <t>Отчет об исполнении доходов  бюджета  Забайкальского края по основным источникам                           за первый квартал 2025 года</t>
  </si>
  <si>
    <t>2 02 20086 02 0000 150</t>
  </si>
  <si>
    <t>Субсидии бюджетам субъектов Российской Федерации из местных бюджетов</t>
  </si>
  <si>
    <t>2 02 25052 02 0000 150</t>
  </si>
  <si>
    <t>2 02 25048 02 0000 150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</si>
  <si>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</si>
  <si>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2 02 25133 02 0000 150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</si>
  <si>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</si>
  <si>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2 02 25152 02 0000 150</t>
  </si>
  <si>
    <t>2 02 25153 02 0000 150</t>
  </si>
  <si>
    <t>2 02 25154 02 0000 150</t>
  </si>
  <si>
    <t>2 02 25158 02 0000 150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</si>
  <si>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</si>
  <si>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</si>
  <si>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Субсидии бюджетам субъектов Российской Федерации на реализацию мероприятий по модернизации коммунальной инфраструктуры</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</si>
  <si>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</si>
  <si>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2 02 25214 02 0000 150</t>
  </si>
  <si>
    <t xml:space="preserve">2 02 25216 02 0000 150 </t>
  </si>
  <si>
    <t>2 02 25228 02 0000 150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</si>
  <si>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</si>
  <si>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</si>
  <si>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</si>
  <si>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2 02 25314 02 0000 150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</si>
  <si>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</si>
  <si>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2 02 25316 02 0000 150</t>
  </si>
  <si>
    <t>2 02 25315 02 0000 150</t>
  </si>
  <si>
    <t>2 02 25318 02 0000 150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</si>
  <si>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</si>
  <si>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</si>
  <si>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реализацию проектов комплексного развития территорий</t>
  </si>
  <si>
    <t>2 02 25348 02 0000 150</t>
  </si>
  <si>
    <t>Субсидии бюджетам субъектов Российской Федерации на модернизацию региональных и муниципальных библиотек</t>
  </si>
  <si>
    <t>2 02 25417 02 0000 150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</si>
  <si>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</si>
  <si>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2 02 25441 02 0000 150</t>
  </si>
  <si>
    <t>2 02 25447 02 0000 150</t>
  </si>
  <si>
    <t>Субсидии бюджетам субъектов Российской Федерации на реализацию мероприятий комплексных планов по снижению выбросов загрязняющих веществ в атмосферный воздух</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</si>
  <si>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</si>
  <si>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</si>
  <si>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</si>
  <si>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</si>
  <si>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2 02 25546 02 0000 150</t>
  </si>
  <si>
    <t>2 02 25553 02 0000 150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</si>
  <si>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</si>
  <si>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</si>
  <si>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2 02 25559 02 0000 150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</si>
  <si>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</si>
  <si>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Субсидии бюджетам субъектов Российской Федерации на проведение мелиоративных мероприятий</t>
  </si>
  <si>
    <t>2 02 25776 02 0000 150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</si>
  <si>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</si>
  <si>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2 02 27121 02 0000 150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</si>
  <si>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</si>
  <si>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</si>
  <si>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2 02 49999 02 0000 150</t>
  </si>
  <si>
    <t>Прочие межбюджетные трансферты, передаваемые бюджетам субъектов Российской Федерации</t>
  </si>
  <si>
    <t>2 18 25505 02 0000 150</t>
  </si>
  <si>
    <t>Доходы бюджетов субъектов Российской Федерации от возврата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</si>
  <si>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2 18 25527 02 0000 150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</si>
  <si>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муниципальных образований</t>
  </si>
  <si>
    <t>2 19 25065 02 0000 150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</si>
  <si>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</si>
  <si>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2 19 25082 02 0000 150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</si>
  <si>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</si>
  <si>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2 19 25098 02 0000 150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</si>
  <si>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</si>
  <si>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2 19 25107 02 0000 150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</si>
  <si>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из бюджетов субъектов Российской Федерации</t>
  </si>
  <si>
    <t>2 19 25172 02 0000 150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</si>
  <si>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</si>
  <si>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2 19 25292 02 0000 150</t>
  </si>
  <si>
    <t>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</si>
  <si>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2 19 25501 02 0000 150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</si>
  <si>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</si>
  <si>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2 19 25752 02 0000 150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</si>
  <si>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</si>
  <si>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2 19 27456 02 0000 150</t>
  </si>
  <si>
    <t>2 19 27576 02 0000 150</t>
  </si>
  <si>
    <t>Возврат остатков субсидий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 из бюджетов субъектов Российской Федерации</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</si>
  <si>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</si>
  <si>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</si>
  <si>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2 19 45406 02 0000 150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</si>
  <si>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</si>
  <si>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</si>
  <si>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</si>
  <si>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</si>
  <si>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2 02 25533 02 0000 150</t>
  </si>
  <si>
    <t xml:space="preserve">ПРИЛОЖЕНИЕ № 1                                                   к распоряжению Правительства                                                                           Забайкальского края                              от 16.05.2025 № 167-р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</si>
</sst>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 _₽_-;\-* #,##0.0\ _₽_-;_-* &quot;-&quot;?\ _₽_-;_-@_-"/>
    <numFmt numFmtId="165" formatCode="#,##0.0_ ;\-#,##0.0\ "/>
    <numFmt numFmtId="166" formatCode="_-* #,##0.0_р_._-;\-* #,##0.0_р_._-;_-* &quot;-&quot;?_р_._-;_-@_-"/>
  </numFmts>
  <fonts count="11" x14ac:knownFonts="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12"/>
      <color rgb="FFFF0000"/>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165" fontId="1" fillId="2" borderId="1" xfId="0" applyNumberFormat="1" applyFont="1" applyFill="1" applyBorder="1" applyAlignment="1">
      <alignment horizontal="right" vertical="center" wrapText="1"/>
    </xf>
    <xf numFmtId="0" fontId="0" fillId="0" borderId="0" xfId="0" applyBorder="1" applyAlignment="1">
      <alignment horizontal="justify"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64" fontId="9"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165" fontId="10" fillId="0" borderId="1" xfId="0" applyNumberFormat="1" applyFont="1" applyFill="1" applyBorder="1" applyAlignment="1">
      <alignment horizontal="righ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G252"/>
  <sheetViews>
    <sheetView tabSelected="1" view="pageBreakPreview" zoomScaleNormal="100" zoomScaleSheetLayoutView="100" workbookViewId="0">
      <selection activeCell="F4" sqref="F4"/>
    </sheetView>
  </sheetViews>
  <sheetFormatPr defaultRowHeight="12.75" x14ac:dyDescent="0.2"/>
  <cols>
    <col min="1" max="1" width="25.140625" style="1" customWidth="1"/>
    <col min="2" max="2" width="51.7109375" style="1" customWidth="1"/>
    <col min="3" max="3" width="17.5703125" style="1" customWidth="1"/>
    <col min="4" max="4" width="18.28515625" style="10" customWidth="1"/>
    <col min="5" max="5" width="46.28515625" style="1" customWidth="1"/>
    <col min="6" max="6" width="13.28515625" style="1" customWidth="1"/>
    <col min="7" max="16384" width="9.140625" style="1"/>
  </cols>
  <sheetData>
    <row r="1" spans="1:4" ht="77.25" customHeight="1" x14ac:dyDescent="0.2">
      <c r="A1" s="6"/>
      <c r="B1" s="5"/>
      <c r="C1" s="44" t="s">
        <v>466</v>
      </c>
      <c r="D1" s="44"/>
    </row>
    <row r="2" spans="1:4" ht="40.5" customHeight="1" x14ac:dyDescent="0.2">
      <c r="A2" s="45" t="s">
        <v>380</v>
      </c>
      <c r="B2" s="46"/>
      <c r="C2" s="46"/>
      <c r="D2" s="46"/>
    </row>
    <row r="3" spans="1:4" ht="15.75" x14ac:dyDescent="0.25">
      <c r="A3" s="7"/>
      <c r="B3" s="5"/>
      <c r="C3" s="5"/>
      <c r="D3" s="9" t="s">
        <v>0</v>
      </c>
    </row>
    <row r="4" spans="1:4" ht="46.5" customHeight="1" x14ac:dyDescent="0.2">
      <c r="A4" s="3" t="s">
        <v>1</v>
      </c>
      <c r="B4" s="3" t="s">
        <v>2</v>
      </c>
      <c r="C4" s="13" t="s">
        <v>68</v>
      </c>
      <c r="D4" s="14" t="s">
        <v>136</v>
      </c>
    </row>
    <row r="5" spans="1:4" ht="17.25" customHeight="1" x14ac:dyDescent="0.2">
      <c r="A5" s="4">
        <v>1</v>
      </c>
      <c r="B5" s="4">
        <v>2</v>
      </c>
      <c r="C5" s="15">
        <v>3</v>
      </c>
      <c r="D5" s="15">
        <v>4</v>
      </c>
    </row>
    <row r="6" spans="1:4" ht="34.5" customHeight="1" x14ac:dyDescent="0.2">
      <c r="A6" s="11" t="s">
        <v>3</v>
      </c>
      <c r="B6" s="29" t="s">
        <v>69</v>
      </c>
      <c r="C6" s="21">
        <f>C7+C11+C14+C18+C23+C27+C32+C35+C45+C50+C54+C58+C61+C70</f>
        <v>85281263.200000003</v>
      </c>
      <c r="D6" s="21">
        <f>D7+D11+D14+D18+D23+D27+D32+D35+D45+D50+D54+D58+D61+D70</f>
        <v>22792695.405650001</v>
      </c>
    </row>
    <row r="7" spans="1:4" ht="18.75" customHeight="1" x14ac:dyDescent="0.2">
      <c r="A7" s="2" t="s">
        <v>4</v>
      </c>
      <c r="B7" s="23" t="s">
        <v>5</v>
      </c>
      <c r="C7" s="41">
        <f>C9+C10</f>
        <v>55679860.299999997</v>
      </c>
      <c r="D7" s="41">
        <f>D9+D10</f>
        <v>15305216</v>
      </c>
    </row>
    <row r="8" spans="1:4" ht="15.75" x14ac:dyDescent="0.2">
      <c r="A8" s="2"/>
      <c r="B8" s="23" t="s">
        <v>6</v>
      </c>
      <c r="C8" s="40"/>
      <c r="D8" s="40"/>
    </row>
    <row r="9" spans="1:4" ht="21" customHeight="1" x14ac:dyDescent="0.2">
      <c r="A9" s="2" t="s">
        <v>7</v>
      </c>
      <c r="B9" s="23" t="s">
        <v>8</v>
      </c>
      <c r="C9" s="41">
        <v>23437385.699999999</v>
      </c>
      <c r="D9" s="41">
        <v>9691619.3000000007</v>
      </c>
    </row>
    <row r="10" spans="1:4" ht="19.5" customHeight="1" x14ac:dyDescent="0.2">
      <c r="A10" s="2" t="s">
        <v>9</v>
      </c>
      <c r="B10" s="23" t="s">
        <v>10</v>
      </c>
      <c r="C10" s="41">
        <v>32242474.600000001</v>
      </c>
      <c r="D10" s="41">
        <v>5613596.7000000002</v>
      </c>
    </row>
    <row r="11" spans="1:4" ht="47.25" customHeight="1" x14ac:dyDescent="0.2">
      <c r="A11" s="2" t="s">
        <v>11</v>
      </c>
      <c r="B11" s="23" t="s">
        <v>12</v>
      </c>
      <c r="C11" s="41">
        <f>C13</f>
        <v>10537315.699999999</v>
      </c>
      <c r="D11" s="41">
        <f>D13</f>
        <v>2672414.2999999998</v>
      </c>
    </row>
    <row r="12" spans="1:4" ht="16.5" customHeight="1" x14ac:dyDescent="0.2">
      <c r="A12" s="2"/>
      <c r="B12" s="23" t="s">
        <v>6</v>
      </c>
      <c r="C12" s="41"/>
      <c r="D12" s="41"/>
    </row>
    <row r="13" spans="1:4" ht="48.75" customHeight="1" x14ac:dyDescent="0.2">
      <c r="A13" s="2" t="s">
        <v>13</v>
      </c>
      <c r="B13" s="23" t="s">
        <v>14</v>
      </c>
      <c r="C13" s="41">
        <v>10537315.699999999</v>
      </c>
      <c r="D13" s="41">
        <v>2672414.2999999998</v>
      </c>
    </row>
    <row r="14" spans="1:4" s="5" customFormat="1" ht="18" customHeight="1" x14ac:dyDescent="0.2">
      <c r="A14" s="2" t="s">
        <v>15</v>
      </c>
      <c r="B14" s="23" t="s">
        <v>16</v>
      </c>
      <c r="C14" s="41">
        <f>C16+C17</f>
        <v>4721233</v>
      </c>
      <c r="D14" s="42">
        <f>D16+D17</f>
        <v>678695.8</v>
      </c>
    </row>
    <row r="15" spans="1:4" ht="15.75" x14ac:dyDescent="0.2">
      <c r="A15" s="2"/>
      <c r="B15" s="23" t="s">
        <v>6</v>
      </c>
      <c r="C15" s="41"/>
      <c r="D15" s="41"/>
    </row>
    <row r="16" spans="1:4" ht="31.9" customHeight="1" x14ac:dyDescent="0.2">
      <c r="A16" s="2" t="s">
        <v>17</v>
      </c>
      <c r="B16" s="23" t="s">
        <v>65</v>
      </c>
      <c r="C16" s="41">
        <v>4466779</v>
      </c>
      <c r="D16" s="41">
        <v>627830.30000000005</v>
      </c>
    </row>
    <row r="17" spans="1:4" ht="18.75" customHeight="1" x14ac:dyDescent="0.2">
      <c r="A17" s="2" t="s">
        <v>138</v>
      </c>
      <c r="B17" s="23" t="s">
        <v>139</v>
      </c>
      <c r="C17" s="41">
        <v>254454</v>
      </c>
      <c r="D17" s="41">
        <v>50865.5</v>
      </c>
    </row>
    <row r="18" spans="1:4" ht="18.75" customHeight="1" x14ac:dyDescent="0.2">
      <c r="A18" s="2" t="s">
        <v>18</v>
      </c>
      <c r="B18" s="23" t="s">
        <v>19</v>
      </c>
      <c r="C18" s="41">
        <f>C20+C21+C22</f>
        <v>7429540.0999999996</v>
      </c>
      <c r="D18" s="41">
        <f>D20+D21+D22</f>
        <v>2017427.2</v>
      </c>
    </row>
    <row r="19" spans="1:4" ht="15.75" x14ac:dyDescent="0.2">
      <c r="A19" s="2"/>
      <c r="B19" s="23" t="s">
        <v>6</v>
      </c>
      <c r="C19" s="41"/>
      <c r="D19" s="41"/>
    </row>
    <row r="20" spans="1:4" ht="15.75" customHeight="1" x14ac:dyDescent="0.2">
      <c r="A20" s="2" t="s">
        <v>20</v>
      </c>
      <c r="B20" s="23" t="s">
        <v>21</v>
      </c>
      <c r="C20" s="41">
        <v>6559990.4000000004</v>
      </c>
      <c r="D20" s="41">
        <v>1832734.4</v>
      </c>
    </row>
    <row r="21" spans="1:4" ht="18.75" customHeight="1" x14ac:dyDescent="0.2">
      <c r="A21" s="2" t="s">
        <v>22</v>
      </c>
      <c r="B21" s="23" t="s">
        <v>23</v>
      </c>
      <c r="C21" s="41">
        <v>867958.6</v>
      </c>
      <c r="D21" s="41">
        <v>184510.8</v>
      </c>
    </row>
    <row r="22" spans="1:4" ht="18.75" customHeight="1" x14ac:dyDescent="0.2">
      <c r="A22" s="2" t="s">
        <v>24</v>
      </c>
      <c r="B22" s="23" t="s">
        <v>25</v>
      </c>
      <c r="C22" s="41">
        <v>1591.1</v>
      </c>
      <c r="D22" s="41">
        <v>182</v>
      </c>
    </row>
    <row r="23" spans="1:4" ht="31.5" customHeight="1" x14ac:dyDescent="0.2">
      <c r="A23" s="2" t="s">
        <v>26</v>
      </c>
      <c r="B23" s="23" t="s">
        <v>27</v>
      </c>
      <c r="C23" s="41">
        <f>C25+C26</f>
        <v>4088598</v>
      </c>
      <c r="D23" s="41">
        <f>D25+D26</f>
        <v>860997.6</v>
      </c>
    </row>
    <row r="24" spans="1:4" ht="15.75" customHeight="1" x14ac:dyDescent="0.2">
      <c r="A24" s="2"/>
      <c r="B24" s="23" t="s">
        <v>6</v>
      </c>
      <c r="C24" s="41"/>
      <c r="D24" s="41"/>
    </row>
    <row r="25" spans="1:4" ht="16.5" customHeight="1" x14ac:dyDescent="0.2">
      <c r="A25" s="2" t="s">
        <v>28</v>
      </c>
      <c r="B25" s="23" t="s">
        <v>29</v>
      </c>
      <c r="C25" s="41">
        <v>4075528</v>
      </c>
      <c r="D25" s="41">
        <v>860568.2</v>
      </c>
    </row>
    <row r="26" spans="1:4" s="8" customFormat="1" ht="50.25" customHeight="1" x14ac:dyDescent="0.2">
      <c r="A26" s="2" t="s">
        <v>30</v>
      </c>
      <c r="B26" s="23" t="s">
        <v>31</v>
      </c>
      <c r="C26" s="41">
        <v>13070</v>
      </c>
      <c r="D26" s="41">
        <v>429.4</v>
      </c>
    </row>
    <row r="27" spans="1:4" s="5" customFormat="1" ht="15.75" customHeight="1" x14ac:dyDescent="0.2">
      <c r="A27" s="2" t="s">
        <v>32</v>
      </c>
      <c r="B27" s="23" t="s">
        <v>66</v>
      </c>
      <c r="C27" s="41">
        <f>C30+C31+C29</f>
        <v>103102.3</v>
      </c>
      <c r="D27" s="41">
        <f>D30+D31+D29</f>
        <v>25710.799999999999</v>
      </c>
    </row>
    <row r="28" spans="1:4" ht="15.75" x14ac:dyDescent="0.2">
      <c r="A28" s="2"/>
      <c r="B28" s="23" t="s">
        <v>6</v>
      </c>
      <c r="C28" s="40"/>
      <c r="D28" s="40"/>
    </row>
    <row r="29" spans="1:4" ht="96" customHeight="1" x14ac:dyDescent="0.2">
      <c r="A29" s="2" t="s">
        <v>264</v>
      </c>
      <c r="B29" s="23" t="s">
        <v>265</v>
      </c>
      <c r="C29" s="41">
        <v>0</v>
      </c>
      <c r="D29" s="41">
        <v>9.8000000000000007</v>
      </c>
    </row>
    <row r="30" spans="1:4" ht="94.5" customHeight="1" x14ac:dyDescent="0.2">
      <c r="A30" s="2" t="s">
        <v>90</v>
      </c>
      <c r="B30" s="23" t="s">
        <v>91</v>
      </c>
      <c r="C30" s="41">
        <v>9080</v>
      </c>
      <c r="D30" s="41">
        <v>3148.7</v>
      </c>
    </row>
    <row r="31" spans="1:4" ht="45.75" customHeight="1" x14ac:dyDescent="0.2">
      <c r="A31" s="2" t="s">
        <v>33</v>
      </c>
      <c r="B31" s="23" t="s">
        <v>34</v>
      </c>
      <c r="C31" s="41">
        <v>94022.3</v>
      </c>
      <c r="D31" s="41">
        <v>22552.3</v>
      </c>
    </row>
    <row r="32" spans="1:4" ht="46.5" customHeight="1" x14ac:dyDescent="0.2">
      <c r="A32" s="2" t="s">
        <v>35</v>
      </c>
      <c r="B32" s="23" t="s">
        <v>36</v>
      </c>
      <c r="C32" s="41">
        <f>C34</f>
        <v>0</v>
      </c>
      <c r="D32" s="43">
        <f>D34</f>
        <v>-6.3</v>
      </c>
    </row>
    <row r="33" spans="1:7" ht="15.75" x14ac:dyDescent="0.2">
      <c r="A33" s="2"/>
      <c r="B33" s="23" t="s">
        <v>6</v>
      </c>
      <c r="C33" s="41"/>
      <c r="D33" s="41"/>
    </row>
    <row r="34" spans="1:7" ht="45" customHeight="1" x14ac:dyDescent="0.2">
      <c r="A34" s="2" t="s">
        <v>80</v>
      </c>
      <c r="B34" s="23" t="s">
        <v>79</v>
      </c>
      <c r="C34" s="41">
        <v>0</v>
      </c>
      <c r="D34" s="43">
        <v>-6.3</v>
      </c>
    </row>
    <row r="35" spans="1:7" ht="51" customHeight="1" x14ac:dyDescent="0.2">
      <c r="A35" s="2" t="s">
        <v>37</v>
      </c>
      <c r="B35" s="23" t="s">
        <v>70</v>
      </c>
      <c r="C35" s="41">
        <f>C37+C39+C40+C43+C44+C38+C41</f>
        <v>1367163.9000000001</v>
      </c>
      <c r="D35" s="41">
        <f>D37+D39+D40+D43+D44+D38+D41+D42</f>
        <v>754112.90564999986</v>
      </c>
    </row>
    <row r="36" spans="1:7" ht="14.25" customHeight="1" x14ac:dyDescent="0.2">
      <c r="A36" s="2"/>
      <c r="B36" s="23" t="s">
        <v>6</v>
      </c>
      <c r="C36" s="40"/>
      <c r="D36" s="40"/>
    </row>
    <row r="37" spans="1:7" ht="96.75" customHeight="1" x14ac:dyDescent="0.2">
      <c r="A37" s="2" t="s">
        <v>38</v>
      </c>
      <c r="B37" s="23" t="s">
        <v>71</v>
      </c>
      <c r="C37" s="41">
        <v>671.5</v>
      </c>
      <c r="D37" s="41">
        <v>0</v>
      </c>
      <c r="G37" s="12"/>
    </row>
    <row r="38" spans="1:7" ht="20.25" customHeight="1" x14ac:dyDescent="0.2">
      <c r="A38" s="2" t="s">
        <v>150</v>
      </c>
      <c r="B38" s="23" t="s">
        <v>151</v>
      </c>
      <c r="C38" s="41">
        <v>1347161.5</v>
      </c>
      <c r="D38" s="41">
        <v>750792.2</v>
      </c>
      <c r="G38" s="12"/>
    </row>
    <row r="39" spans="1:7" ht="31.5" customHeight="1" x14ac:dyDescent="0.2">
      <c r="A39" s="2" t="s">
        <v>39</v>
      </c>
      <c r="B39" s="23" t="s">
        <v>40</v>
      </c>
      <c r="C39" s="41">
        <v>1526.5</v>
      </c>
      <c r="D39" s="42">
        <v>40.299999999999997</v>
      </c>
    </row>
    <row r="40" spans="1:7" ht="109.5" customHeight="1" x14ac:dyDescent="0.2">
      <c r="A40" s="2" t="s">
        <v>41</v>
      </c>
      <c r="B40" s="23" t="s">
        <v>72</v>
      </c>
      <c r="C40" s="41">
        <v>15932.8</v>
      </c>
      <c r="D40" s="41">
        <v>3047</v>
      </c>
    </row>
    <row r="41" spans="1:7" ht="62.25" customHeight="1" x14ac:dyDescent="0.2">
      <c r="A41" s="2" t="s">
        <v>140</v>
      </c>
      <c r="B41" s="23" t="s">
        <v>149</v>
      </c>
      <c r="C41" s="41">
        <v>8.6</v>
      </c>
      <c r="D41" s="41">
        <v>5</v>
      </c>
    </row>
    <row r="42" spans="1:7" ht="93" customHeight="1" x14ac:dyDescent="0.2">
      <c r="A42" s="2" t="s">
        <v>338</v>
      </c>
      <c r="B42" s="23" t="s">
        <v>339</v>
      </c>
      <c r="C42" s="41">
        <v>0</v>
      </c>
      <c r="D42" s="41">
        <v>5.6499999999999996E-3</v>
      </c>
    </row>
    <row r="43" spans="1:7" ht="35.25" customHeight="1" x14ac:dyDescent="0.2">
      <c r="A43" s="2" t="s">
        <v>42</v>
      </c>
      <c r="B43" s="23" t="s">
        <v>43</v>
      </c>
      <c r="C43" s="41">
        <v>885</v>
      </c>
      <c r="D43" s="41">
        <v>0</v>
      </c>
    </row>
    <row r="44" spans="1:7" ht="111.75" customHeight="1" x14ac:dyDescent="0.2">
      <c r="A44" s="2" t="s">
        <v>62</v>
      </c>
      <c r="B44" s="23" t="s">
        <v>73</v>
      </c>
      <c r="C44" s="41">
        <v>978</v>
      </c>
      <c r="D44" s="41">
        <v>228.4</v>
      </c>
    </row>
    <row r="45" spans="1:7" ht="30.75" customHeight="1" x14ac:dyDescent="0.2">
      <c r="A45" s="2" t="s">
        <v>44</v>
      </c>
      <c r="B45" s="23" t="s">
        <v>45</v>
      </c>
      <c r="C45" s="41">
        <f>C47+C48+C49</f>
        <v>227796.30000000002</v>
      </c>
      <c r="D45" s="41">
        <f>D47+D48+D49</f>
        <v>137118.39999999999</v>
      </c>
    </row>
    <row r="46" spans="1:7" ht="16.5" customHeight="1" x14ac:dyDescent="0.2">
      <c r="A46" s="2"/>
      <c r="B46" s="23" t="s">
        <v>6</v>
      </c>
      <c r="C46" s="40"/>
      <c r="D46" s="40"/>
    </row>
    <row r="47" spans="1:7" ht="33.75" customHeight="1" x14ac:dyDescent="0.2">
      <c r="A47" s="2" t="s">
        <v>46</v>
      </c>
      <c r="B47" s="23" t="s">
        <v>47</v>
      </c>
      <c r="C47" s="41">
        <v>61126.1</v>
      </c>
      <c r="D47" s="41">
        <v>105616.4</v>
      </c>
    </row>
    <row r="48" spans="1:7" ht="22.5" customHeight="1" x14ac:dyDescent="0.2">
      <c r="A48" s="2" t="s">
        <v>76</v>
      </c>
      <c r="B48" s="23" t="s">
        <v>48</v>
      </c>
      <c r="C48" s="41">
        <v>29043</v>
      </c>
      <c r="D48" s="42">
        <v>3956.9</v>
      </c>
    </row>
    <row r="49" spans="1:4" ht="21.75" customHeight="1" x14ac:dyDescent="0.2">
      <c r="A49" s="2" t="s">
        <v>49</v>
      </c>
      <c r="B49" s="23" t="s">
        <v>67</v>
      </c>
      <c r="C49" s="41">
        <v>137627.20000000001</v>
      </c>
      <c r="D49" s="41">
        <v>27545.1</v>
      </c>
    </row>
    <row r="50" spans="1:4" ht="40.5" customHeight="1" x14ac:dyDescent="0.2">
      <c r="A50" s="2" t="s">
        <v>50</v>
      </c>
      <c r="B50" s="23" t="s">
        <v>301</v>
      </c>
      <c r="C50" s="41">
        <f>C52+C53</f>
        <v>265977.5</v>
      </c>
      <c r="D50" s="41">
        <f>D52+D53</f>
        <v>87145.4</v>
      </c>
    </row>
    <row r="51" spans="1:4" ht="19.149999999999999" customHeight="1" x14ac:dyDescent="0.2">
      <c r="A51" s="2"/>
      <c r="B51" s="23" t="s">
        <v>6</v>
      </c>
      <c r="C51" s="40"/>
      <c r="D51" s="40"/>
    </row>
    <row r="52" spans="1:4" ht="19.5" customHeight="1" x14ac:dyDescent="0.2">
      <c r="A52" s="2" t="s">
        <v>74</v>
      </c>
      <c r="B52" s="30" t="s">
        <v>75</v>
      </c>
      <c r="C52" s="41">
        <v>44653.7</v>
      </c>
      <c r="D52" s="41">
        <v>6694.5</v>
      </c>
    </row>
    <row r="53" spans="1:4" ht="21.75" customHeight="1" x14ac:dyDescent="0.2">
      <c r="A53" s="2" t="s">
        <v>77</v>
      </c>
      <c r="B53" s="23" t="s">
        <v>107</v>
      </c>
      <c r="C53" s="41">
        <v>221323.8</v>
      </c>
      <c r="D53" s="41">
        <v>80450.899999999994</v>
      </c>
    </row>
    <row r="54" spans="1:4" ht="30.75" customHeight="1" x14ac:dyDescent="0.2">
      <c r="A54" s="2" t="s">
        <v>51</v>
      </c>
      <c r="B54" s="23" t="s">
        <v>52</v>
      </c>
      <c r="C54" s="41">
        <f>C56+C57</f>
        <v>2256.3000000000002</v>
      </c>
      <c r="D54" s="41">
        <f>D56+D57</f>
        <v>2892.1</v>
      </c>
    </row>
    <row r="55" spans="1:4" ht="15.75" customHeight="1" x14ac:dyDescent="0.2">
      <c r="A55" s="2"/>
      <c r="B55" s="23" t="s">
        <v>6</v>
      </c>
      <c r="C55" s="41"/>
      <c r="D55" s="41"/>
    </row>
    <row r="56" spans="1:4" ht="97.5" customHeight="1" x14ac:dyDescent="0.2">
      <c r="A56" s="2" t="s">
        <v>81</v>
      </c>
      <c r="B56" s="23" t="s">
        <v>82</v>
      </c>
      <c r="C56" s="41">
        <v>302</v>
      </c>
      <c r="D56" s="41">
        <v>1196.8</v>
      </c>
    </row>
    <row r="57" spans="1:4" ht="47.25" customHeight="1" x14ac:dyDescent="0.2">
      <c r="A57" s="2" t="s">
        <v>93</v>
      </c>
      <c r="B57" s="23" t="s">
        <v>92</v>
      </c>
      <c r="C57" s="41">
        <v>1954.3</v>
      </c>
      <c r="D57" s="41">
        <v>1695.3</v>
      </c>
    </row>
    <row r="58" spans="1:4" ht="23.25" customHeight="1" x14ac:dyDescent="0.2">
      <c r="A58" s="2" t="s">
        <v>53</v>
      </c>
      <c r="B58" s="23" t="s">
        <v>54</v>
      </c>
      <c r="C58" s="41">
        <f>C60</f>
        <v>7187.9</v>
      </c>
      <c r="D58" s="41">
        <f>D60</f>
        <v>773.4</v>
      </c>
    </row>
    <row r="59" spans="1:4" ht="18" customHeight="1" x14ac:dyDescent="0.2">
      <c r="A59" s="2"/>
      <c r="B59" s="23" t="s">
        <v>6</v>
      </c>
      <c r="C59" s="41"/>
      <c r="D59" s="41"/>
    </row>
    <row r="60" spans="1:4" ht="55.5" customHeight="1" x14ac:dyDescent="0.2">
      <c r="A60" s="2" t="s">
        <v>55</v>
      </c>
      <c r="B60" s="23" t="s">
        <v>78</v>
      </c>
      <c r="C60" s="41">
        <v>7187.9</v>
      </c>
      <c r="D60" s="41">
        <v>773.4</v>
      </c>
    </row>
    <row r="61" spans="1:4" ht="24.75" customHeight="1" x14ac:dyDescent="0.2">
      <c r="A61" s="2" t="s">
        <v>56</v>
      </c>
      <c r="B61" s="23" t="s">
        <v>57</v>
      </c>
      <c r="C61" s="41">
        <f>C63+C66+C67+C68+C65+C64+C69</f>
        <v>851231.9</v>
      </c>
      <c r="D61" s="41">
        <f>D63+D66+D67+D68+D65+D64+D69</f>
        <v>245682.5</v>
      </c>
    </row>
    <row r="62" spans="1:4" ht="16.149999999999999" customHeight="1" x14ac:dyDescent="0.2">
      <c r="A62" s="2"/>
      <c r="B62" s="23" t="s">
        <v>6</v>
      </c>
      <c r="C62" s="40"/>
      <c r="D62" s="40"/>
    </row>
    <row r="63" spans="1:4" ht="54" customHeight="1" x14ac:dyDescent="0.2">
      <c r="A63" s="2" t="s">
        <v>118</v>
      </c>
      <c r="B63" s="23" t="s">
        <v>119</v>
      </c>
      <c r="C63" s="41">
        <v>573403.9</v>
      </c>
      <c r="D63" s="41">
        <v>104157.2</v>
      </c>
    </row>
    <row r="64" spans="1:4" ht="165.75" customHeight="1" x14ac:dyDescent="0.2">
      <c r="A64" s="2" t="s">
        <v>135</v>
      </c>
      <c r="B64" s="23" t="s">
        <v>141</v>
      </c>
      <c r="C64" s="41">
        <v>3622.5</v>
      </c>
      <c r="D64" s="41">
        <v>1017.2</v>
      </c>
    </row>
    <row r="65" spans="1:6" ht="52.5" customHeight="1" x14ac:dyDescent="0.2">
      <c r="A65" s="2" t="s">
        <v>120</v>
      </c>
      <c r="B65" s="23" t="s">
        <v>121</v>
      </c>
      <c r="C65" s="41">
        <v>804.1</v>
      </c>
      <c r="D65" s="41">
        <v>171.1</v>
      </c>
    </row>
    <row r="66" spans="1:6" ht="142.5" customHeight="1" x14ac:dyDescent="0.2">
      <c r="A66" s="2" t="s">
        <v>142</v>
      </c>
      <c r="B66" s="23" t="s">
        <v>122</v>
      </c>
      <c r="C66" s="41">
        <v>15816.2</v>
      </c>
      <c r="D66" s="41">
        <v>3113.5</v>
      </c>
    </row>
    <row r="67" spans="1:6" ht="35.25" customHeight="1" x14ac:dyDescent="0.2">
      <c r="A67" s="2" t="s">
        <v>123</v>
      </c>
      <c r="B67" s="23" t="s">
        <v>124</v>
      </c>
      <c r="C67" s="41">
        <v>7674.9</v>
      </c>
      <c r="D67" s="41">
        <v>2201.6999999999998</v>
      </c>
    </row>
    <row r="68" spans="1:6" ht="27.75" customHeight="1" x14ac:dyDescent="0.2">
      <c r="A68" s="2" t="s">
        <v>125</v>
      </c>
      <c r="B68" s="23" t="s">
        <v>126</v>
      </c>
      <c r="C68" s="41">
        <v>1438.3</v>
      </c>
      <c r="D68" s="41">
        <v>414.1</v>
      </c>
    </row>
    <row r="69" spans="1:6" ht="142.5" customHeight="1" x14ac:dyDescent="0.2">
      <c r="A69" s="2" t="s">
        <v>266</v>
      </c>
      <c r="B69" s="23" t="s">
        <v>267</v>
      </c>
      <c r="C69" s="41">
        <v>248472</v>
      </c>
      <c r="D69" s="41">
        <v>134607.70000000001</v>
      </c>
    </row>
    <row r="70" spans="1:6" ht="18" customHeight="1" x14ac:dyDescent="0.2">
      <c r="A70" s="2" t="s">
        <v>58</v>
      </c>
      <c r="B70" s="23" t="s">
        <v>59</v>
      </c>
      <c r="C70" s="41">
        <f>C71+C72</f>
        <v>0</v>
      </c>
      <c r="D70" s="43">
        <f>D71+D72</f>
        <v>4515.3</v>
      </c>
    </row>
    <row r="71" spans="1:6" ht="24" customHeight="1" x14ac:dyDescent="0.2">
      <c r="A71" s="2" t="s">
        <v>63</v>
      </c>
      <c r="B71" s="23" t="s">
        <v>64</v>
      </c>
      <c r="C71" s="41">
        <v>0</v>
      </c>
      <c r="D71" s="43">
        <v>4510.3</v>
      </c>
    </row>
    <row r="72" spans="1:6" ht="24" customHeight="1" x14ac:dyDescent="0.2">
      <c r="A72" s="2" t="s">
        <v>60</v>
      </c>
      <c r="B72" s="23" t="s">
        <v>61</v>
      </c>
      <c r="C72" s="41">
        <v>0</v>
      </c>
      <c r="D72" s="41">
        <v>5</v>
      </c>
    </row>
    <row r="73" spans="1:6" ht="31.5" x14ac:dyDescent="0.2">
      <c r="A73" s="16" t="s">
        <v>152</v>
      </c>
      <c r="B73" s="31" t="s">
        <v>153</v>
      </c>
      <c r="C73" s="17">
        <f>C74+C192+C204+C190</f>
        <v>54357034.899999991</v>
      </c>
      <c r="D73" s="17">
        <f>D74+D192+D204+D190</f>
        <v>15349671.189930005</v>
      </c>
      <c r="E73" s="25"/>
      <c r="F73" s="25"/>
    </row>
    <row r="74" spans="1:6" ht="48.75" customHeight="1" x14ac:dyDescent="0.2">
      <c r="A74" s="2" t="s">
        <v>154</v>
      </c>
      <c r="B74" s="23" t="s">
        <v>83</v>
      </c>
      <c r="C74" s="18">
        <f>C76+C80+C166+C182</f>
        <v>54357034.899999991</v>
      </c>
      <c r="D74" s="18">
        <f>D76+D80+D166+D182</f>
        <v>15310717.480000006</v>
      </c>
      <c r="E74" s="35"/>
      <c r="F74" s="25"/>
    </row>
    <row r="75" spans="1:6" ht="15" customHeight="1" x14ac:dyDescent="0.2">
      <c r="A75" s="2"/>
      <c r="B75" s="23" t="s">
        <v>6</v>
      </c>
      <c r="C75" s="18"/>
      <c r="D75" s="19"/>
      <c r="E75" s="25"/>
      <c r="F75" s="25"/>
    </row>
    <row r="76" spans="1:6" ht="32.25" customHeight="1" x14ac:dyDescent="0.2">
      <c r="A76" s="2" t="s">
        <v>155</v>
      </c>
      <c r="B76" s="23" t="s">
        <v>369</v>
      </c>
      <c r="C76" s="18">
        <f>SUM(C77:C79)</f>
        <v>17699085.100000001</v>
      </c>
      <c r="D76" s="18">
        <f>SUM(D77:D79)</f>
        <v>4424772.3</v>
      </c>
      <c r="E76" s="36"/>
      <c r="F76" s="25"/>
    </row>
    <row r="77" spans="1:6" ht="50.25" customHeight="1" x14ac:dyDescent="0.2">
      <c r="A77" s="20" t="s">
        <v>156</v>
      </c>
      <c r="B77" s="23" t="s">
        <v>84</v>
      </c>
      <c r="C77" s="18">
        <v>13910385.1</v>
      </c>
      <c r="D77" s="18">
        <v>3477596.4</v>
      </c>
      <c r="E77" s="36"/>
      <c r="F77" s="25"/>
    </row>
    <row r="78" spans="1:6" ht="63.75" customHeight="1" x14ac:dyDescent="0.2">
      <c r="A78" s="20" t="s">
        <v>157</v>
      </c>
      <c r="B78" s="23" t="s">
        <v>354</v>
      </c>
      <c r="C78" s="18">
        <v>3751071</v>
      </c>
      <c r="D78" s="18">
        <v>937767.9</v>
      </c>
      <c r="E78" s="36"/>
      <c r="F78" s="25"/>
    </row>
    <row r="79" spans="1:6" ht="66" customHeight="1" x14ac:dyDescent="0.2">
      <c r="A79" s="20" t="s">
        <v>158</v>
      </c>
      <c r="B79" s="23" t="s">
        <v>85</v>
      </c>
      <c r="C79" s="18">
        <v>37629</v>
      </c>
      <c r="D79" s="18">
        <v>9408</v>
      </c>
      <c r="E79" s="36"/>
      <c r="F79" s="25"/>
    </row>
    <row r="80" spans="1:6" ht="48" customHeight="1" x14ac:dyDescent="0.2">
      <c r="A80" s="20" t="s">
        <v>159</v>
      </c>
      <c r="B80" s="23" t="s">
        <v>160</v>
      </c>
      <c r="C80" s="18">
        <f>SUM(C81:C165)</f>
        <v>30060945.799999993</v>
      </c>
      <c r="D80" s="18">
        <f>SUM(D81:D165)</f>
        <v>9543793.5800000057</v>
      </c>
      <c r="E80" s="36"/>
      <c r="F80" s="25"/>
    </row>
    <row r="81" spans="1:6" ht="32.25" customHeight="1" x14ac:dyDescent="0.2">
      <c r="A81" s="20" t="s">
        <v>381</v>
      </c>
      <c r="B81" s="23" t="s">
        <v>382</v>
      </c>
      <c r="C81" s="18">
        <v>248396.6</v>
      </c>
      <c r="D81" s="18">
        <v>0</v>
      </c>
      <c r="E81" s="36"/>
      <c r="F81" s="25"/>
    </row>
    <row r="82" spans="1:6" ht="48" customHeight="1" x14ac:dyDescent="0.2">
      <c r="A82" s="20" t="s">
        <v>161</v>
      </c>
      <c r="B82" s="23" t="s">
        <v>127</v>
      </c>
      <c r="C82" s="18">
        <v>3369040.7</v>
      </c>
      <c r="D82" s="18">
        <v>1013266.3</v>
      </c>
      <c r="E82" s="36"/>
      <c r="F82" s="25"/>
    </row>
    <row r="83" spans="1:6" ht="50.25" customHeight="1" x14ac:dyDescent="0.2">
      <c r="A83" s="20" t="s">
        <v>268</v>
      </c>
      <c r="B83" s="23" t="s">
        <v>269</v>
      </c>
      <c r="C83" s="18">
        <v>6264.3</v>
      </c>
      <c r="D83" s="18">
        <v>0</v>
      </c>
      <c r="E83" s="36"/>
      <c r="F83" s="25"/>
    </row>
    <row r="84" spans="1:6" ht="63" customHeight="1" x14ac:dyDescent="0.2">
      <c r="A84" s="20" t="s">
        <v>162</v>
      </c>
      <c r="B84" s="23" t="s">
        <v>108</v>
      </c>
      <c r="C84" s="18">
        <v>32505.4</v>
      </c>
      <c r="D84" s="18">
        <v>0</v>
      </c>
      <c r="E84" s="36"/>
      <c r="F84" s="25"/>
    </row>
    <row r="85" spans="1:6" ht="78.75" customHeight="1" x14ac:dyDescent="0.2">
      <c r="A85" s="20" t="s">
        <v>384</v>
      </c>
      <c r="B85" s="23" t="s">
        <v>462</v>
      </c>
      <c r="C85" s="18">
        <v>30005.5</v>
      </c>
      <c r="D85" s="18">
        <v>0</v>
      </c>
      <c r="E85" s="37"/>
      <c r="F85" s="25"/>
    </row>
    <row r="86" spans="1:6" ht="69" customHeight="1" x14ac:dyDescent="0.2">
      <c r="A86" s="20" t="s">
        <v>383</v>
      </c>
      <c r="B86" s="23" t="s">
        <v>385</v>
      </c>
      <c r="C86" s="18">
        <v>246066.3</v>
      </c>
      <c r="D86" s="18">
        <v>0</v>
      </c>
      <c r="E86" s="37"/>
      <c r="F86" s="25"/>
    </row>
    <row r="87" spans="1:6" ht="72" customHeight="1" x14ac:dyDescent="0.2">
      <c r="A87" s="20" t="s">
        <v>231</v>
      </c>
      <c r="B87" s="23" t="s">
        <v>232</v>
      </c>
      <c r="C87" s="18">
        <v>1263257.2</v>
      </c>
      <c r="D87" s="18">
        <v>926284</v>
      </c>
      <c r="E87" s="36"/>
      <c r="F87" s="25"/>
    </row>
    <row r="88" spans="1:6" ht="72" customHeight="1" x14ac:dyDescent="0.2">
      <c r="A88" s="20" t="s">
        <v>163</v>
      </c>
      <c r="B88" s="23" t="s">
        <v>94</v>
      </c>
      <c r="C88" s="18">
        <v>51.4</v>
      </c>
      <c r="D88" s="18">
        <v>0</v>
      </c>
      <c r="E88" s="36"/>
      <c r="F88" s="25"/>
    </row>
    <row r="89" spans="1:6" ht="135.75" customHeight="1" x14ac:dyDescent="0.2">
      <c r="A89" s="20" t="s">
        <v>164</v>
      </c>
      <c r="B89" s="27" t="s">
        <v>128</v>
      </c>
      <c r="C89" s="18">
        <v>666821.69999999995</v>
      </c>
      <c r="D89" s="18">
        <v>112460.8</v>
      </c>
      <c r="E89" s="36"/>
      <c r="F89" s="25"/>
    </row>
    <row r="90" spans="1:6" ht="75.75" customHeight="1" x14ac:dyDescent="0.2">
      <c r="A90" s="20" t="s">
        <v>165</v>
      </c>
      <c r="B90" s="27" t="s">
        <v>302</v>
      </c>
      <c r="C90" s="18">
        <v>4826.7</v>
      </c>
      <c r="D90" s="18">
        <v>0</v>
      </c>
      <c r="E90" s="36"/>
      <c r="F90" s="25"/>
    </row>
    <row r="91" spans="1:6" ht="89.25" customHeight="1" x14ac:dyDescent="0.2">
      <c r="A91" s="20" t="s">
        <v>166</v>
      </c>
      <c r="B91" s="27" t="s">
        <v>355</v>
      </c>
      <c r="C91" s="18">
        <v>584361.9</v>
      </c>
      <c r="D91" s="18">
        <v>129714.7</v>
      </c>
      <c r="E91" s="37"/>
      <c r="F91" s="25"/>
    </row>
    <row r="92" spans="1:6" ht="92.25" customHeight="1" x14ac:dyDescent="0.2">
      <c r="A92" s="20" t="s">
        <v>167</v>
      </c>
      <c r="B92" s="27" t="s">
        <v>129</v>
      </c>
      <c r="C92" s="18">
        <v>90808.5</v>
      </c>
      <c r="D92" s="18">
        <v>30013.1</v>
      </c>
      <c r="E92" s="36"/>
      <c r="F92" s="25"/>
    </row>
    <row r="93" spans="1:6" ht="124.5" customHeight="1" x14ac:dyDescent="0.2">
      <c r="A93" s="20" t="s">
        <v>168</v>
      </c>
      <c r="B93" s="27" t="s">
        <v>95</v>
      </c>
      <c r="C93" s="18">
        <v>470</v>
      </c>
      <c r="D93" s="18">
        <v>23.5</v>
      </c>
      <c r="E93" s="36"/>
      <c r="F93" s="25"/>
    </row>
    <row r="94" spans="1:6" ht="92.25" customHeight="1" x14ac:dyDescent="0.2">
      <c r="A94" s="20" t="s">
        <v>305</v>
      </c>
      <c r="B94" s="27" t="s">
        <v>463</v>
      </c>
      <c r="C94" s="18">
        <v>48375.1</v>
      </c>
      <c r="D94" s="18">
        <v>0</v>
      </c>
      <c r="E94" s="38"/>
      <c r="F94" s="25"/>
    </row>
    <row r="95" spans="1:6" ht="139.5" customHeight="1" x14ac:dyDescent="0.2">
      <c r="A95" s="20" t="s">
        <v>386</v>
      </c>
      <c r="B95" s="27" t="s">
        <v>387</v>
      </c>
      <c r="C95" s="18">
        <v>34169</v>
      </c>
      <c r="D95" s="18">
        <v>0</v>
      </c>
      <c r="E95" s="39"/>
      <c r="F95" s="25"/>
    </row>
    <row r="96" spans="1:6" ht="175.5" customHeight="1" x14ac:dyDescent="0.2">
      <c r="A96" s="20" t="s">
        <v>169</v>
      </c>
      <c r="B96" s="27" t="s">
        <v>356</v>
      </c>
      <c r="C96" s="18">
        <v>120320</v>
      </c>
      <c r="D96" s="18">
        <v>6580</v>
      </c>
      <c r="E96" s="39"/>
      <c r="F96" s="25"/>
    </row>
    <row r="97" spans="1:6" ht="66" customHeight="1" x14ac:dyDescent="0.2">
      <c r="A97" s="20" t="s">
        <v>388</v>
      </c>
      <c r="B97" s="27" t="s">
        <v>392</v>
      </c>
      <c r="C97" s="18">
        <v>46649.4</v>
      </c>
      <c r="D97" s="18">
        <v>0</v>
      </c>
      <c r="E97" s="39"/>
      <c r="F97" s="25"/>
    </row>
    <row r="98" spans="1:6" ht="127.5" customHeight="1" x14ac:dyDescent="0.2">
      <c r="A98" s="20" t="s">
        <v>389</v>
      </c>
      <c r="B98" s="27" t="s">
        <v>393</v>
      </c>
      <c r="C98" s="18">
        <v>3679</v>
      </c>
      <c r="D98" s="18">
        <v>0</v>
      </c>
      <c r="E98" s="39"/>
      <c r="F98" s="25"/>
    </row>
    <row r="99" spans="1:6" ht="54.75" customHeight="1" x14ac:dyDescent="0.2">
      <c r="A99" s="20" t="s">
        <v>390</v>
      </c>
      <c r="B99" s="27" t="s">
        <v>394</v>
      </c>
      <c r="C99" s="18">
        <v>928656</v>
      </c>
      <c r="D99" s="18">
        <v>0</v>
      </c>
      <c r="E99" s="39"/>
      <c r="F99" s="25"/>
    </row>
    <row r="100" spans="1:6" ht="66" customHeight="1" x14ac:dyDescent="0.2">
      <c r="A100" s="20" t="s">
        <v>391</v>
      </c>
      <c r="B100" s="27" t="s">
        <v>395</v>
      </c>
      <c r="C100" s="18">
        <v>18238.7</v>
      </c>
      <c r="D100" s="18">
        <v>0</v>
      </c>
      <c r="E100" s="39"/>
      <c r="F100" s="25"/>
    </row>
    <row r="101" spans="1:6" ht="66" customHeight="1" x14ac:dyDescent="0.2">
      <c r="A101" s="20" t="s">
        <v>170</v>
      </c>
      <c r="B101" s="27" t="s">
        <v>143</v>
      </c>
      <c r="C101" s="18">
        <v>117171.7</v>
      </c>
      <c r="D101" s="18">
        <v>29232.05</v>
      </c>
      <c r="E101" s="38"/>
      <c r="F101" s="25"/>
    </row>
    <row r="102" spans="1:6" ht="94.5" customHeight="1" x14ac:dyDescent="0.2">
      <c r="A102" s="20" t="s">
        <v>270</v>
      </c>
      <c r="B102" s="27" t="s">
        <v>271</v>
      </c>
      <c r="C102" s="18">
        <v>68923.600000000006</v>
      </c>
      <c r="D102" s="18">
        <v>15310.8</v>
      </c>
      <c r="E102" s="38"/>
      <c r="F102" s="25"/>
    </row>
    <row r="103" spans="1:6" ht="49.5" customHeight="1" x14ac:dyDescent="0.2">
      <c r="A103" s="20" t="s">
        <v>171</v>
      </c>
      <c r="B103" s="27" t="s">
        <v>109</v>
      </c>
      <c r="C103" s="18">
        <v>30850.6</v>
      </c>
      <c r="D103" s="18">
        <v>0</v>
      </c>
      <c r="E103" s="38"/>
      <c r="F103" s="25"/>
    </row>
    <row r="104" spans="1:6" ht="67.5" customHeight="1" x14ac:dyDescent="0.2">
      <c r="A104" s="20" t="s">
        <v>172</v>
      </c>
      <c r="B104" s="27" t="s">
        <v>110</v>
      </c>
      <c r="C104" s="18">
        <v>23759.4</v>
      </c>
      <c r="D104" s="18">
        <v>5653.1</v>
      </c>
      <c r="E104" s="38"/>
      <c r="F104" s="25"/>
    </row>
    <row r="105" spans="1:6" ht="134.25" customHeight="1" x14ac:dyDescent="0.2">
      <c r="A105" s="20" t="s">
        <v>396</v>
      </c>
      <c r="B105" s="27" t="s">
        <v>399</v>
      </c>
      <c r="C105" s="18">
        <v>100716.9</v>
      </c>
      <c r="D105" s="18">
        <v>0</v>
      </c>
      <c r="E105" s="38"/>
      <c r="F105" s="25"/>
    </row>
    <row r="106" spans="1:6" ht="251.25" customHeight="1" x14ac:dyDescent="0.2">
      <c r="A106" s="20" t="s">
        <v>397</v>
      </c>
      <c r="B106" s="27" t="s">
        <v>400</v>
      </c>
      <c r="C106" s="18">
        <v>1376.8</v>
      </c>
      <c r="D106" s="18">
        <v>0</v>
      </c>
      <c r="E106" s="38"/>
      <c r="F106" s="25"/>
    </row>
    <row r="107" spans="1:6" ht="65.25" customHeight="1" x14ac:dyDescent="0.2">
      <c r="A107" s="20" t="s">
        <v>398</v>
      </c>
      <c r="B107" s="27" t="s">
        <v>401</v>
      </c>
      <c r="C107" s="18">
        <v>13769</v>
      </c>
      <c r="D107" s="18">
        <v>0</v>
      </c>
      <c r="E107" s="38"/>
      <c r="F107" s="25"/>
    </row>
    <row r="108" spans="1:6" ht="125.25" customHeight="1" x14ac:dyDescent="0.2">
      <c r="A108" s="20" t="s">
        <v>173</v>
      </c>
      <c r="B108" s="27" t="s">
        <v>296</v>
      </c>
      <c r="C108" s="18">
        <v>5466.2</v>
      </c>
      <c r="D108" s="18">
        <v>0</v>
      </c>
      <c r="E108" s="38"/>
      <c r="F108" s="25"/>
    </row>
    <row r="109" spans="1:6" ht="129.75" customHeight="1" x14ac:dyDescent="0.2">
      <c r="A109" s="20" t="s">
        <v>174</v>
      </c>
      <c r="B109" s="27" t="s">
        <v>254</v>
      </c>
      <c r="C109" s="18">
        <v>39480</v>
      </c>
      <c r="D109" s="18">
        <v>0</v>
      </c>
      <c r="E109" s="38"/>
      <c r="F109" s="25"/>
    </row>
    <row r="110" spans="1:6" ht="77.25" customHeight="1" x14ac:dyDescent="0.2">
      <c r="A110" s="20" t="s">
        <v>306</v>
      </c>
      <c r="B110" s="27" t="s">
        <v>464</v>
      </c>
      <c r="C110" s="18">
        <v>2654.3</v>
      </c>
      <c r="D110" s="18">
        <v>0</v>
      </c>
      <c r="E110" s="38"/>
      <c r="F110" s="25"/>
    </row>
    <row r="111" spans="1:6" ht="78.75" customHeight="1" x14ac:dyDescent="0.2">
      <c r="A111" s="20" t="s">
        <v>175</v>
      </c>
      <c r="B111" s="27" t="s">
        <v>137</v>
      </c>
      <c r="C111" s="18">
        <v>985625.7</v>
      </c>
      <c r="D111" s="18">
        <v>249555.3</v>
      </c>
      <c r="E111" s="38"/>
      <c r="F111" s="25"/>
    </row>
    <row r="112" spans="1:6" ht="81" customHeight="1" x14ac:dyDescent="0.2">
      <c r="A112" s="20" t="s">
        <v>176</v>
      </c>
      <c r="B112" s="27" t="s">
        <v>177</v>
      </c>
      <c r="C112" s="18">
        <v>374187.2</v>
      </c>
      <c r="D112" s="18">
        <v>0</v>
      </c>
      <c r="E112" s="38"/>
      <c r="F112" s="25"/>
    </row>
    <row r="113" spans="1:6" ht="99" customHeight="1" x14ac:dyDescent="0.2">
      <c r="A113" s="20" t="s">
        <v>402</v>
      </c>
      <c r="B113" s="27" t="s">
        <v>403</v>
      </c>
      <c r="C113" s="18">
        <v>48476.7</v>
      </c>
      <c r="D113" s="18">
        <v>0</v>
      </c>
      <c r="E113" s="38"/>
      <c r="F113" s="25"/>
    </row>
    <row r="114" spans="1:6" ht="96.75" customHeight="1" x14ac:dyDescent="0.2">
      <c r="A114" s="20" t="s">
        <v>405</v>
      </c>
      <c r="B114" s="27" t="s">
        <v>407</v>
      </c>
      <c r="C114" s="18">
        <v>126799.8</v>
      </c>
      <c r="D114" s="18">
        <v>0</v>
      </c>
      <c r="E114" s="38"/>
      <c r="F114" s="25"/>
    </row>
    <row r="115" spans="1:6" ht="99.75" customHeight="1" x14ac:dyDescent="0.2">
      <c r="A115" s="20" t="s">
        <v>404</v>
      </c>
      <c r="B115" s="27" t="s">
        <v>408</v>
      </c>
      <c r="C115" s="18">
        <v>226547.9</v>
      </c>
      <c r="D115" s="18">
        <v>0</v>
      </c>
      <c r="E115" s="38"/>
      <c r="F115" s="25"/>
    </row>
    <row r="116" spans="1:6" ht="55.5" customHeight="1" x14ac:dyDescent="0.2">
      <c r="A116" s="20" t="s">
        <v>406</v>
      </c>
      <c r="B116" s="27" t="s">
        <v>409</v>
      </c>
      <c r="C116" s="18">
        <v>77951</v>
      </c>
      <c r="D116" s="18">
        <v>0</v>
      </c>
      <c r="E116" s="38"/>
      <c r="F116" s="25"/>
    </row>
    <row r="117" spans="1:6" ht="34.5" customHeight="1" x14ac:dyDescent="0.2">
      <c r="A117" s="20" t="s">
        <v>272</v>
      </c>
      <c r="B117" s="27" t="s">
        <v>273</v>
      </c>
      <c r="C117" s="18">
        <v>3760</v>
      </c>
      <c r="D117" s="18">
        <v>0</v>
      </c>
      <c r="E117" s="38"/>
      <c r="F117" s="25"/>
    </row>
    <row r="118" spans="1:6" ht="49.5" customHeight="1" x14ac:dyDescent="0.2">
      <c r="A118" s="20" t="s">
        <v>410</v>
      </c>
      <c r="B118" s="27" t="s">
        <v>411</v>
      </c>
      <c r="C118" s="18">
        <v>10000</v>
      </c>
      <c r="D118" s="18">
        <v>0</v>
      </c>
      <c r="E118" s="38"/>
      <c r="F118" s="25"/>
    </row>
    <row r="119" spans="1:6" ht="78.75" customHeight="1" x14ac:dyDescent="0.2">
      <c r="A119" s="20" t="s">
        <v>307</v>
      </c>
      <c r="B119" s="27" t="s">
        <v>308</v>
      </c>
      <c r="C119" s="18">
        <v>7630.9</v>
      </c>
      <c r="D119" s="18">
        <v>5576.3</v>
      </c>
      <c r="E119" s="38"/>
      <c r="F119" s="25"/>
    </row>
    <row r="120" spans="1:6" ht="48.75" customHeight="1" x14ac:dyDescent="0.2">
      <c r="A120" s="20" t="s">
        <v>178</v>
      </c>
      <c r="B120" s="27" t="s">
        <v>255</v>
      </c>
      <c r="C120" s="18">
        <v>1264585</v>
      </c>
      <c r="D120" s="18">
        <v>468492.4</v>
      </c>
      <c r="E120" s="38"/>
      <c r="F120" s="25"/>
    </row>
    <row r="121" spans="1:6" ht="51" customHeight="1" x14ac:dyDescent="0.2">
      <c r="A121" s="20" t="s">
        <v>309</v>
      </c>
      <c r="B121" s="27" t="s">
        <v>310</v>
      </c>
      <c r="C121" s="18">
        <v>204843.5</v>
      </c>
      <c r="D121" s="18">
        <v>0</v>
      </c>
      <c r="E121" s="38"/>
      <c r="F121" s="25"/>
    </row>
    <row r="122" spans="1:6" ht="126.75" customHeight="1" x14ac:dyDescent="0.2">
      <c r="A122" s="20" t="s">
        <v>274</v>
      </c>
      <c r="B122" s="27" t="s">
        <v>303</v>
      </c>
      <c r="C122" s="18">
        <v>24300.5</v>
      </c>
      <c r="D122" s="18">
        <v>6167.24</v>
      </c>
      <c r="E122" s="38"/>
      <c r="F122" s="25"/>
    </row>
    <row r="123" spans="1:6" ht="92.25" customHeight="1" x14ac:dyDescent="0.2">
      <c r="A123" s="20" t="s">
        <v>179</v>
      </c>
      <c r="B123" s="27" t="s">
        <v>304</v>
      </c>
      <c r="C123" s="18">
        <v>1408.1</v>
      </c>
      <c r="D123" s="18">
        <v>0</v>
      </c>
      <c r="E123" s="38"/>
      <c r="F123" s="25"/>
    </row>
    <row r="124" spans="1:6" ht="78" customHeight="1" x14ac:dyDescent="0.2">
      <c r="A124" s="20" t="s">
        <v>180</v>
      </c>
      <c r="B124" s="27" t="s">
        <v>144</v>
      </c>
      <c r="C124" s="18">
        <v>580860.4</v>
      </c>
      <c r="D124" s="18">
        <v>132022.70000000001</v>
      </c>
      <c r="E124" s="38"/>
      <c r="F124" s="25"/>
    </row>
    <row r="125" spans="1:6" ht="78" customHeight="1" x14ac:dyDescent="0.2">
      <c r="A125" s="20" t="s">
        <v>412</v>
      </c>
      <c r="B125" s="27" t="s">
        <v>413</v>
      </c>
      <c r="C125" s="18">
        <v>109741.9</v>
      </c>
      <c r="D125" s="18">
        <v>0</v>
      </c>
      <c r="E125" s="38"/>
      <c r="F125" s="25"/>
    </row>
    <row r="126" spans="1:6" ht="101.25" customHeight="1" x14ac:dyDescent="0.2">
      <c r="A126" s="20" t="s">
        <v>311</v>
      </c>
      <c r="B126" s="27" t="s">
        <v>314</v>
      </c>
      <c r="C126" s="18">
        <v>26187.7</v>
      </c>
      <c r="D126" s="18">
        <v>0</v>
      </c>
      <c r="E126" s="38"/>
      <c r="F126" s="25"/>
    </row>
    <row r="127" spans="1:6" ht="77.25" customHeight="1" x14ac:dyDescent="0.2">
      <c r="A127" s="20" t="s">
        <v>312</v>
      </c>
      <c r="B127" s="27" t="s">
        <v>315</v>
      </c>
      <c r="C127" s="18">
        <v>450000</v>
      </c>
      <c r="D127" s="18">
        <v>300000</v>
      </c>
      <c r="E127" s="38"/>
      <c r="F127" s="25"/>
    </row>
    <row r="128" spans="1:6" ht="63" customHeight="1" x14ac:dyDescent="0.2">
      <c r="A128" s="20" t="s">
        <v>414</v>
      </c>
      <c r="B128" s="27" t="s">
        <v>416</v>
      </c>
      <c r="C128" s="18">
        <v>882000</v>
      </c>
      <c r="D128" s="18">
        <v>0</v>
      </c>
      <c r="E128" s="38"/>
      <c r="F128" s="25"/>
    </row>
    <row r="129" spans="1:6" ht="96" customHeight="1" x14ac:dyDescent="0.2">
      <c r="A129" s="20" t="s">
        <v>415</v>
      </c>
      <c r="B129" s="27" t="s">
        <v>417</v>
      </c>
      <c r="C129" s="18">
        <v>7294661.0999999996</v>
      </c>
      <c r="D129" s="18">
        <v>2862800</v>
      </c>
      <c r="E129" s="38"/>
      <c r="F129" s="25"/>
    </row>
    <row r="130" spans="1:6" ht="45.75" customHeight="1" x14ac:dyDescent="0.2">
      <c r="A130" s="20" t="s">
        <v>313</v>
      </c>
      <c r="B130" s="27" t="s">
        <v>316</v>
      </c>
      <c r="C130" s="18">
        <v>68310</v>
      </c>
      <c r="D130" s="18">
        <v>2608.9</v>
      </c>
      <c r="E130" s="38"/>
      <c r="F130" s="25"/>
    </row>
    <row r="131" spans="1:6" ht="60.75" customHeight="1" x14ac:dyDescent="0.2">
      <c r="A131" s="20" t="s">
        <v>181</v>
      </c>
      <c r="B131" s="27" t="s">
        <v>96</v>
      </c>
      <c r="C131" s="18">
        <v>5333.5</v>
      </c>
      <c r="D131" s="18">
        <v>3999.99</v>
      </c>
      <c r="E131" s="38"/>
      <c r="F131" s="25"/>
    </row>
    <row r="132" spans="1:6" ht="77.25" customHeight="1" x14ac:dyDescent="0.2">
      <c r="A132" s="20" t="s">
        <v>182</v>
      </c>
      <c r="B132" s="27" t="s">
        <v>97</v>
      </c>
      <c r="C132" s="18">
        <v>7975.2</v>
      </c>
      <c r="D132" s="18">
        <v>4500.8999999999996</v>
      </c>
      <c r="E132" s="38"/>
      <c r="F132" s="25"/>
    </row>
    <row r="133" spans="1:6" ht="77.25" customHeight="1" x14ac:dyDescent="0.2">
      <c r="A133" s="20" t="s">
        <v>183</v>
      </c>
      <c r="B133" s="27" t="s">
        <v>98</v>
      </c>
      <c r="C133" s="18">
        <v>21894</v>
      </c>
      <c r="D133" s="18">
        <v>1797.45</v>
      </c>
      <c r="E133" s="38"/>
      <c r="F133" s="25"/>
    </row>
    <row r="134" spans="1:6" ht="95.25" customHeight="1" x14ac:dyDescent="0.2">
      <c r="A134" s="20" t="s">
        <v>418</v>
      </c>
      <c r="B134" s="27" t="s">
        <v>419</v>
      </c>
      <c r="C134" s="18">
        <v>190.7</v>
      </c>
      <c r="D134" s="18">
        <v>190.7</v>
      </c>
      <c r="E134" s="38"/>
      <c r="F134" s="25"/>
    </row>
    <row r="135" spans="1:6" ht="48.75" customHeight="1" x14ac:dyDescent="0.2">
      <c r="A135" s="20" t="s">
        <v>184</v>
      </c>
      <c r="B135" s="27" t="s">
        <v>185</v>
      </c>
      <c r="C135" s="18">
        <v>28200</v>
      </c>
      <c r="D135" s="18">
        <v>0</v>
      </c>
      <c r="E135" s="38"/>
      <c r="F135" s="25"/>
    </row>
    <row r="136" spans="1:6" ht="47.25" customHeight="1" x14ac:dyDescent="0.2">
      <c r="A136" s="20" t="s">
        <v>186</v>
      </c>
      <c r="B136" s="27" t="s">
        <v>130</v>
      </c>
      <c r="C136" s="18">
        <v>131224</v>
      </c>
      <c r="D136" s="18">
        <v>0</v>
      </c>
      <c r="E136" s="38"/>
      <c r="F136" s="25"/>
    </row>
    <row r="137" spans="1:6" ht="53.25" customHeight="1" x14ac:dyDescent="0.2">
      <c r="A137" s="20" t="s">
        <v>187</v>
      </c>
      <c r="B137" s="27" t="s">
        <v>99</v>
      </c>
      <c r="C137" s="18">
        <v>55271.4</v>
      </c>
      <c r="D137" s="18">
        <v>11163.5</v>
      </c>
      <c r="E137" s="38"/>
      <c r="F137" s="25"/>
    </row>
    <row r="138" spans="1:6" ht="65.25" customHeight="1" x14ac:dyDescent="0.2">
      <c r="A138" s="20" t="s">
        <v>317</v>
      </c>
      <c r="B138" s="27" t="s">
        <v>318</v>
      </c>
      <c r="C138" s="18">
        <v>442932.8</v>
      </c>
      <c r="D138" s="18">
        <v>142588.9</v>
      </c>
      <c r="E138" s="38"/>
      <c r="F138" s="25"/>
    </row>
    <row r="139" spans="1:6" ht="81.75" customHeight="1" x14ac:dyDescent="0.2">
      <c r="A139" s="20" t="s">
        <v>319</v>
      </c>
      <c r="B139" s="27" t="s">
        <v>320</v>
      </c>
      <c r="C139" s="18">
        <v>4401713.5</v>
      </c>
      <c r="D139" s="18">
        <v>2709641</v>
      </c>
      <c r="E139" s="38"/>
      <c r="F139" s="25"/>
    </row>
    <row r="140" spans="1:6" ht="50.25" customHeight="1" x14ac:dyDescent="0.2">
      <c r="A140" s="20" t="s">
        <v>233</v>
      </c>
      <c r="B140" s="27" t="s">
        <v>234</v>
      </c>
      <c r="C140" s="18">
        <v>14000</v>
      </c>
      <c r="D140" s="18">
        <v>0</v>
      </c>
      <c r="E140" s="38"/>
      <c r="F140" s="25"/>
    </row>
    <row r="141" spans="1:6" ht="63.75" customHeight="1" x14ac:dyDescent="0.2">
      <c r="A141" s="20" t="s">
        <v>275</v>
      </c>
      <c r="B141" s="27" t="s">
        <v>276</v>
      </c>
      <c r="C141" s="18">
        <v>19560.900000000001</v>
      </c>
      <c r="D141" s="18">
        <v>13070</v>
      </c>
      <c r="E141" s="38"/>
      <c r="F141" s="25"/>
    </row>
    <row r="142" spans="1:6" ht="49.5" customHeight="1" x14ac:dyDescent="0.2">
      <c r="A142" s="20" t="s">
        <v>188</v>
      </c>
      <c r="B142" s="23" t="s">
        <v>100</v>
      </c>
      <c r="C142" s="18">
        <v>4234.5</v>
      </c>
      <c r="D142" s="18">
        <v>4234.5</v>
      </c>
      <c r="E142" s="38"/>
      <c r="F142" s="25"/>
    </row>
    <row r="143" spans="1:6" ht="77.25" customHeight="1" x14ac:dyDescent="0.2">
      <c r="A143" s="20" t="s">
        <v>277</v>
      </c>
      <c r="B143" s="23" t="s">
        <v>278</v>
      </c>
      <c r="C143" s="18">
        <v>1120</v>
      </c>
      <c r="D143" s="18">
        <v>0</v>
      </c>
      <c r="E143" s="38"/>
      <c r="F143" s="25"/>
    </row>
    <row r="144" spans="1:6" ht="32.25" customHeight="1" x14ac:dyDescent="0.2">
      <c r="A144" s="20" t="s">
        <v>189</v>
      </c>
      <c r="B144" s="23" t="s">
        <v>131</v>
      </c>
      <c r="C144" s="18">
        <v>56642.5</v>
      </c>
      <c r="D144" s="18">
        <v>1412.8</v>
      </c>
      <c r="E144" s="38"/>
      <c r="F144" s="25"/>
    </row>
    <row r="145" spans="1:6" ht="61.5" customHeight="1" x14ac:dyDescent="0.2">
      <c r="A145" s="20" t="s">
        <v>465</v>
      </c>
      <c r="B145" s="23" t="s">
        <v>420</v>
      </c>
      <c r="C145" s="18">
        <v>358341.7</v>
      </c>
      <c r="D145" s="18">
        <v>0</v>
      </c>
      <c r="E145" s="38"/>
      <c r="F145" s="25"/>
    </row>
    <row r="146" spans="1:6" ht="141" customHeight="1" x14ac:dyDescent="0.2">
      <c r="A146" s="20" t="s">
        <v>421</v>
      </c>
      <c r="B146" s="23" t="s">
        <v>423</v>
      </c>
      <c r="C146" s="18">
        <v>2608</v>
      </c>
      <c r="D146" s="18">
        <v>0</v>
      </c>
      <c r="E146" s="38"/>
      <c r="F146" s="25"/>
    </row>
    <row r="147" spans="1:6" ht="79.5" customHeight="1" x14ac:dyDescent="0.2">
      <c r="A147" s="20" t="s">
        <v>422</v>
      </c>
      <c r="B147" s="23" t="s">
        <v>424</v>
      </c>
      <c r="C147" s="18">
        <v>7520</v>
      </c>
      <c r="D147" s="18">
        <v>0</v>
      </c>
      <c r="E147" s="38"/>
      <c r="F147" s="25"/>
    </row>
    <row r="148" spans="1:6" ht="48.75" customHeight="1" x14ac:dyDescent="0.2">
      <c r="A148" s="20" t="s">
        <v>190</v>
      </c>
      <c r="B148" s="23" t="s">
        <v>132</v>
      </c>
      <c r="C148" s="18">
        <v>463878.7</v>
      </c>
      <c r="D148" s="18">
        <v>80719.149999999994</v>
      </c>
      <c r="E148" s="38"/>
      <c r="F148" s="25"/>
    </row>
    <row r="149" spans="1:6" ht="45" customHeight="1" x14ac:dyDescent="0.2">
      <c r="A149" s="20" t="s">
        <v>191</v>
      </c>
      <c r="B149" s="23" t="s">
        <v>111</v>
      </c>
      <c r="C149" s="18">
        <v>278734.40000000002</v>
      </c>
      <c r="D149" s="18">
        <v>99692.1</v>
      </c>
      <c r="E149" s="38"/>
      <c r="F149" s="25"/>
    </row>
    <row r="150" spans="1:6" ht="63.75" customHeight="1" x14ac:dyDescent="0.2">
      <c r="A150" s="20" t="s">
        <v>321</v>
      </c>
      <c r="B150" s="23" t="s">
        <v>322</v>
      </c>
      <c r="C150" s="18">
        <v>51580.1</v>
      </c>
      <c r="D150" s="18">
        <v>0</v>
      </c>
      <c r="E150" s="38"/>
      <c r="F150" s="25"/>
    </row>
    <row r="151" spans="1:6" ht="63.75" customHeight="1" x14ac:dyDescent="0.2">
      <c r="A151" s="20" t="s">
        <v>425</v>
      </c>
      <c r="B151" s="23" t="s">
        <v>426</v>
      </c>
      <c r="C151" s="18">
        <v>45137.8</v>
      </c>
      <c r="D151" s="18">
        <v>45137.8</v>
      </c>
      <c r="E151" s="38"/>
      <c r="F151" s="25"/>
    </row>
    <row r="152" spans="1:6" ht="46.5" customHeight="1" x14ac:dyDescent="0.2">
      <c r="A152" s="20" t="s">
        <v>192</v>
      </c>
      <c r="B152" s="23" t="s">
        <v>133</v>
      </c>
      <c r="C152" s="18">
        <v>29925.599999999999</v>
      </c>
      <c r="D152" s="18">
        <v>8207.1</v>
      </c>
      <c r="E152" s="38"/>
      <c r="F152" s="25"/>
    </row>
    <row r="153" spans="1:6" ht="64.5" customHeight="1" x14ac:dyDescent="0.2">
      <c r="A153" s="20" t="s">
        <v>279</v>
      </c>
      <c r="B153" s="23" t="s">
        <v>323</v>
      </c>
      <c r="C153" s="18">
        <v>20988.2</v>
      </c>
      <c r="D153" s="18">
        <v>6296.5</v>
      </c>
      <c r="E153" s="38"/>
      <c r="F153" s="25"/>
    </row>
    <row r="154" spans="1:6" ht="79.5" customHeight="1" x14ac:dyDescent="0.2">
      <c r="A154" s="20" t="s">
        <v>193</v>
      </c>
      <c r="B154" s="23" t="s">
        <v>134</v>
      </c>
      <c r="C154" s="18">
        <v>93674.8</v>
      </c>
      <c r="D154" s="18">
        <v>50477.9</v>
      </c>
      <c r="E154" s="38"/>
      <c r="F154" s="25"/>
    </row>
    <row r="155" spans="1:6" ht="50.25" customHeight="1" x14ac:dyDescent="0.2">
      <c r="A155" s="20" t="s">
        <v>235</v>
      </c>
      <c r="B155" s="23" t="s">
        <v>297</v>
      </c>
      <c r="C155" s="18">
        <v>8820</v>
      </c>
      <c r="D155" s="18">
        <v>4950</v>
      </c>
      <c r="E155" s="38"/>
      <c r="F155" s="25"/>
    </row>
    <row r="156" spans="1:6" ht="80.25" customHeight="1" x14ac:dyDescent="0.2">
      <c r="A156" s="20" t="s">
        <v>324</v>
      </c>
      <c r="B156" s="23" t="s">
        <v>325</v>
      </c>
      <c r="C156" s="18">
        <v>30000</v>
      </c>
      <c r="D156" s="18">
        <v>0</v>
      </c>
      <c r="E156" s="38"/>
      <c r="F156" s="25"/>
    </row>
    <row r="157" spans="1:6" ht="49.5" customHeight="1" x14ac:dyDescent="0.2">
      <c r="A157" s="20" t="s">
        <v>236</v>
      </c>
      <c r="B157" s="23" t="s">
        <v>427</v>
      </c>
      <c r="C157" s="18">
        <v>196569.2</v>
      </c>
      <c r="D157" s="18">
        <v>0</v>
      </c>
      <c r="E157" s="38"/>
      <c r="F157" s="25"/>
    </row>
    <row r="158" spans="1:6" ht="65.25" customHeight="1" x14ac:dyDescent="0.2">
      <c r="A158" s="20" t="s">
        <v>237</v>
      </c>
      <c r="B158" s="23" t="s">
        <v>238</v>
      </c>
      <c r="C158" s="18">
        <v>48937.3</v>
      </c>
      <c r="D158" s="18">
        <v>0</v>
      </c>
      <c r="E158" s="38"/>
      <c r="F158" s="25"/>
    </row>
    <row r="159" spans="1:6" ht="48.75" customHeight="1" x14ac:dyDescent="0.2">
      <c r="A159" s="20" t="s">
        <v>239</v>
      </c>
      <c r="B159" s="23" t="s">
        <v>240</v>
      </c>
      <c r="C159" s="18">
        <v>768652</v>
      </c>
      <c r="D159" s="18">
        <v>0</v>
      </c>
      <c r="E159" s="38"/>
      <c r="F159" s="25"/>
    </row>
    <row r="160" spans="1:6" ht="99.75" customHeight="1" x14ac:dyDescent="0.2">
      <c r="A160" s="20" t="s">
        <v>257</v>
      </c>
      <c r="B160" s="23" t="s">
        <v>258</v>
      </c>
      <c r="C160" s="18">
        <v>71705.7</v>
      </c>
      <c r="D160" s="18">
        <v>9290.4</v>
      </c>
      <c r="E160" s="38"/>
      <c r="F160" s="25"/>
    </row>
    <row r="161" spans="1:6" ht="63" customHeight="1" x14ac:dyDescent="0.2">
      <c r="A161" s="20" t="s">
        <v>326</v>
      </c>
      <c r="B161" s="23" t="s">
        <v>327</v>
      </c>
      <c r="C161" s="18">
        <v>11280</v>
      </c>
      <c r="D161" s="18">
        <v>0</v>
      </c>
      <c r="E161" s="38"/>
      <c r="F161" s="25"/>
    </row>
    <row r="162" spans="1:6" ht="100.5" customHeight="1" x14ac:dyDescent="0.2">
      <c r="A162" s="20" t="s">
        <v>428</v>
      </c>
      <c r="B162" s="23" t="s">
        <v>429</v>
      </c>
      <c r="C162" s="18">
        <v>750000</v>
      </c>
      <c r="D162" s="18">
        <v>50138.8</v>
      </c>
      <c r="E162" s="38"/>
      <c r="F162" s="25"/>
    </row>
    <row r="163" spans="1:6" ht="66" customHeight="1" x14ac:dyDescent="0.2">
      <c r="A163" s="20" t="s">
        <v>372</v>
      </c>
      <c r="B163" s="23" t="s">
        <v>373</v>
      </c>
      <c r="C163" s="18">
        <v>96908.7</v>
      </c>
      <c r="D163" s="18">
        <v>0</v>
      </c>
      <c r="E163" s="38"/>
      <c r="F163" s="25"/>
    </row>
    <row r="164" spans="1:6" ht="129.75" customHeight="1" x14ac:dyDescent="0.2">
      <c r="A164" s="20" t="s">
        <v>430</v>
      </c>
      <c r="B164" s="23" t="s">
        <v>431</v>
      </c>
      <c r="C164" s="18">
        <v>439856.9</v>
      </c>
      <c r="D164" s="18">
        <v>0</v>
      </c>
      <c r="E164" s="38"/>
      <c r="F164" s="25"/>
    </row>
    <row r="165" spans="1:6" ht="100.5" customHeight="1" x14ac:dyDescent="0.2">
      <c r="A165" s="20" t="s">
        <v>341</v>
      </c>
      <c r="B165" s="23" t="s">
        <v>340</v>
      </c>
      <c r="C165" s="18">
        <v>180524.4</v>
      </c>
      <c r="D165" s="18">
        <v>522.9</v>
      </c>
      <c r="E165" s="38"/>
      <c r="F165" s="25"/>
    </row>
    <row r="166" spans="1:6" ht="36.75" customHeight="1" x14ac:dyDescent="0.2">
      <c r="A166" s="2" t="s">
        <v>194</v>
      </c>
      <c r="B166" s="23" t="s">
        <v>370</v>
      </c>
      <c r="C166" s="18">
        <f>SUM(C167:C181)</f>
        <v>4579157.1999999993</v>
      </c>
      <c r="D166" s="18">
        <f>SUM(D167:D181)-0.1</f>
        <v>847980.60000000009</v>
      </c>
      <c r="E166" s="38"/>
      <c r="F166" s="25"/>
    </row>
    <row r="167" spans="1:6" ht="82.5" customHeight="1" x14ac:dyDescent="0.2">
      <c r="A167" s="20" t="s">
        <v>195</v>
      </c>
      <c r="B167" s="23" t="s">
        <v>241</v>
      </c>
      <c r="C167" s="18">
        <v>79849.899999999994</v>
      </c>
      <c r="D167" s="18">
        <v>16851.099999999999</v>
      </c>
      <c r="E167" s="38"/>
      <c r="F167" s="25"/>
    </row>
    <row r="168" spans="1:6" ht="79.5" customHeight="1" x14ac:dyDescent="0.2">
      <c r="A168" s="20" t="s">
        <v>196</v>
      </c>
      <c r="B168" s="23" t="s">
        <v>102</v>
      </c>
      <c r="C168" s="18">
        <v>690.3</v>
      </c>
      <c r="D168" s="18">
        <v>0</v>
      </c>
      <c r="E168" s="38"/>
      <c r="F168" s="25"/>
    </row>
    <row r="169" spans="1:6" ht="81" customHeight="1" x14ac:dyDescent="0.2">
      <c r="A169" s="20" t="s">
        <v>336</v>
      </c>
      <c r="B169" s="23" t="s">
        <v>328</v>
      </c>
      <c r="C169" s="18">
        <v>40497.800000000003</v>
      </c>
      <c r="D169" s="18">
        <v>28497.8</v>
      </c>
      <c r="E169" s="38"/>
      <c r="F169" s="25"/>
    </row>
    <row r="170" spans="1:6" ht="55.5" customHeight="1" x14ac:dyDescent="0.2">
      <c r="A170" s="20" t="s">
        <v>197</v>
      </c>
      <c r="B170" s="23" t="s">
        <v>89</v>
      </c>
      <c r="C170" s="18">
        <v>19347.900000000001</v>
      </c>
      <c r="D170" s="18">
        <v>0</v>
      </c>
      <c r="E170" s="38"/>
      <c r="F170" s="25"/>
    </row>
    <row r="171" spans="1:6" ht="53.25" customHeight="1" x14ac:dyDescent="0.2">
      <c r="A171" s="20" t="s">
        <v>198</v>
      </c>
      <c r="B171" s="23" t="s">
        <v>88</v>
      </c>
      <c r="C171" s="18">
        <v>788375.6</v>
      </c>
      <c r="D171" s="18">
        <v>124723.9</v>
      </c>
      <c r="E171" s="38"/>
      <c r="F171" s="25"/>
    </row>
    <row r="172" spans="1:6" ht="80.25" customHeight="1" x14ac:dyDescent="0.2">
      <c r="A172" s="20" t="s">
        <v>199</v>
      </c>
      <c r="B172" s="23" t="s">
        <v>358</v>
      </c>
      <c r="C172" s="18">
        <v>6590.1</v>
      </c>
      <c r="D172" s="18">
        <v>3495.2</v>
      </c>
      <c r="E172" s="38"/>
      <c r="F172" s="25"/>
    </row>
    <row r="173" spans="1:6" ht="102.75" customHeight="1" x14ac:dyDescent="0.2">
      <c r="A173" s="20" t="s">
        <v>200</v>
      </c>
      <c r="B173" s="23" t="s">
        <v>359</v>
      </c>
      <c r="C173" s="18">
        <v>28052.6</v>
      </c>
      <c r="D173" s="18">
        <v>0</v>
      </c>
      <c r="E173" s="38"/>
      <c r="F173" s="25"/>
    </row>
    <row r="174" spans="1:6" ht="94.5" customHeight="1" x14ac:dyDescent="0.2">
      <c r="A174" s="20" t="s">
        <v>201</v>
      </c>
      <c r="B174" s="23" t="s">
        <v>87</v>
      </c>
      <c r="C174" s="18">
        <v>40657.4</v>
      </c>
      <c r="D174" s="18">
        <v>39307.199999999997</v>
      </c>
      <c r="E174" s="38"/>
      <c r="F174" s="25"/>
    </row>
    <row r="175" spans="1:6" ht="137.25" customHeight="1" x14ac:dyDescent="0.2">
      <c r="A175" s="20" t="s">
        <v>202</v>
      </c>
      <c r="B175" s="27" t="s">
        <v>360</v>
      </c>
      <c r="C175" s="18">
        <v>73</v>
      </c>
      <c r="D175" s="18">
        <v>15.5</v>
      </c>
      <c r="E175" s="38"/>
      <c r="F175" s="25"/>
    </row>
    <row r="176" spans="1:6" ht="52.5" customHeight="1" x14ac:dyDescent="0.2">
      <c r="A176" s="20" t="s">
        <v>203</v>
      </c>
      <c r="B176" s="23" t="s">
        <v>86</v>
      </c>
      <c r="C176" s="18">
        <v>412665.59999999998</v>
      </c>
      <c r="D176" s="18">
        <v>134998.29999999999</v>
      </c>
      <c r="E176" s="38"/>
      <c r="F176" s="25"/>
    </row>
    <row r="177" spans="1:6" ht="80.25" customHeight="1" x14ac:dyDescent="0.2">
      <c r="A177" s="20" t="s">
        <v>204</v>
      </c>
      <c r="B177" s="27" t="s">
        <v>361</v>
      </c>
      <c r="C177" s="18">
        <v>486826.5</v>
      </c>
      <c r="D177" s="18">
        <v>78215.8</v>
      </c>
      <c r="E177" s="39"/>
      <c r="F177" s="25"/>
    </row>
    <row r="178" spans="1:6" ht="57.75" customHeight="1" x14ac:dyDescent="0.2">
      <c r="A178" s="20" t="s">
        <v>242</v>
      </c>
      <c r="B178" s="27" t="s">
        <v>243</v>
      </c>
      <c r="C178" s="18">
        <v>1875573.9</v>
      </c>
      <c r="D178" s="18">
        <v>300000</v>
      </c>
      <c r="E178" s="38"/>
      <c r="F178" s="25"/>
    </row>
    <row r="179" spans="1:6" ht="84.75" customHeight="1" x14ac:dyDescent="0.2">
      <c r="A179" s="20" t="s">
        <v>205</v>
      </c>
      <c r="B179" s="23" t="s">
        <v>432</v>
      </c>
      <c r="C179" s="18">
        <v>108086.5</v>
      </c>
      <c r="D179" s="18">
        <v>0</v>
      </c>
      <c r="E179" s="38"/>
      <c r="F179" s="25"/>
    </row>
    <row r="180" spans="1:6" ht="143.25" customHeight="1" x14ac:dyDescent="0.2">
      <c r="A180" s="20" t="s">
        <v>206</v>
      </c>
      <c r="B180" s="23" t="s">
        <v>101</v>
      </c>
      <c r="C180" s="18">
        <v>472856.1</v>
      </c>
      <c r="D180" s="18">
        <v>89631.8</v>
      </c>
      <c r="E180" s="38"/>
      <c r="F180" s="25"/>
    </row>
    <row r="181" spans="1:6" ht="30.75" customHeight="1" x14ac:dyDescent="0.2">
      <c r="A181" s="20" t="s">
        <v>207</v>
      </c>
      <c r="B181" s="23" t="s">
        <v>362</v>
      </c>
      <c r="C181" s="18">
        <v>219014</v>
      </c>
      <c r="D181" s="18">
        <v>32244.1</v>
      </c>
      <c r="E181" s="39"/>
      <c r="F181" s="25"/>
    </row>
    <row r="182" spans="1:6" ht="20.25" customHeight="1" x14ac:dyDescent="0.2">
      <c r="A182" s="2" t="s">
        <v>208</v>
      </c>
      <c r="B182" s="23" t="s">
        <v>209</v>
      </c>
      <c r="C182" s="18">
        <f>SUM(C183:C189)</f>
        <v>2017846.7999999998</v>
      </c>
      <c r="D182" s="18">
        <f>SUM(D183:D189)</f>
        <v>494171</v>
      </c>
      <c r="E182" s="38"/>
      <c r="F182" s="25"/>
    </row>
    <row r="183" spans="1:6" ht="191.25" customHeight="1" x14ac:dyDescent="0.2">
      <c r="A183" s="2" t="s">
        <v>374</v>
      </c>
      <c r="B183" s="23" t="s">
        <v>375</v>
      </c>
      <c r="C183" s="18">
        <v>28253.1</v>
      </c>
      <c r="D183" s="18">
        <v>6025.2</v>
      </c>
      <c r="E183" s="38"/>
      <c r="F183" s="25"/>
    </row>
    <row r="184" spans="1:6" ht="81" customHeight="1" x14ac:dyDescent="0.2">
      <c r="A184" s="2" t="s">
        <v>210</v>
      </c>
      <c r="B184" s="23" t="s">
        <v>104</v>
      </c>
      <c r="C184" s="18">
        <v>3815.5</v>
      </c>
      <c r="D184" s="18">
        <v>3815.5</v>
      </c>
      <c r="E184" s="38"/>
      <c r="F184" s="25"/>
    </row>
    <row r="185" spans="1:6" ht="81" customHeight="1" x14ac:dyDescent="0.2">
      <c r="A185" s="20" t="s">
        <v>211</v>
      </c>
      <c r="B185" s="23" t="s">
        <v>146</v>
      </c>
      <c r="C185" s="18">
        <v>2399.8000000000002</v>
      </c>
      <c r="D185" s="18">
        <v>2399.8000000000002</v>
      </c>
      <c r="E185" s="38"/>
      <c r="F185" s="25"/>
    </row>
    <row r="186" spans="1:6" ht="63.75" customHeight="1" x14ac:dyDescent="0.2">
      <c r="A186" s="20" t="s">
        <v>212</v>
      </c>
      <c r="B186" s="23" t="s">
        <v>103</v>
      </c>
      <c r="C186" s="18">
        <v>112301.5</v>
      </c>
      <c r="D186" s="18">
        <v>49136.2</v>
      </c>
      <c r="E186" s="38"/>
      <c r="F186" s="25"/>
    </row>
    <row r="187" spans="1:6" ht="152.25" customHeight="1" x14ac:dyDescent="0.2">
      <c r="A187" s="20" t="s">
        <v>213</v>
      </c>
      <c r="B187" s="23" t="s">
        <v>298</v>
      </c>
      <c r="C187" s="18">
        <v>1706149.5</v>
      </c>
      <c r="D187" s="18">
        <v>388340.7</v>
      </c>
      <c r="E187" s="38"/>
      <c r="F187" s="25"/>
    </row>
    <row r="188" spans="1:6" ht="186" customHeight="1" x14ac:dyDescent="0.2">
      <c r="A188" s="20" t="s">
        <v>244</v>
      </c>
      <c r="B188" s="23" t="s">
        <v>245</v>
      </c>
      <c r="C188" s="18">
        <v>109555</v>
      </c>
      <c r="D188" s="18">
        <v>29453.599999999999</v>
      </c>
      <c r="E188" s="38"/>
      <c r="F188" s="25"/>
    </row>
    <row r="189" spans="1:6" ht="31.5" customHeight="1" x14ac:dyDescent="0.2">
      <c r="A189" s="20" t="s">
        <v>433</v>
      </c>
      <c r="B189" s="23" t="s">
        <v>434</v>
      </c>
      <c r="C189" s="18">
        <v>55372.4</v>
      </c>
      <c r="D189" s="18">
        <v>15000</v>
      </c>
      <c r="E189" s="38"/>
      <c r="F189" s="25"/>
    </row>
    <row r="190" spans="1:6" ht="49.5" customHeight="1" x14ac:dyDescent="0.2">
      <c r="A190" s="20" t="s">
        <v>345</v>
      </c>
      <c r="B190" s="23" t="s">
        <v>342</v>
      </c>
      <c r="C190" s="19">
        <f>C191</f>
        <v>0</v>
      </c>
      <c r="D190" s="19">
        <f>D191</f>
        <v>85.1</v>
      </c>
      <c r="E190" s="38"/>
      <c r="F190" s="25"/>
    </row>
    <row r="191" spans="1:6" ht="49.5" customHeight="1" x14ac:dyDescent="0.2">
      <c r="A191" s="20" t="s">
        <v>344</v>
      </c>
      <c r="B191" s="23" t="s">
        <v>343</v>
      </c>
      <c r="C191" s="19">
        <v>0</v>
      </c>
      <c r="D191" s="18">
        <v>85.1</v>
      </c>
      <c r="E191" s="38"/>
      <c r="F191" s="25"/>
    </row>
    <row r="192" spans="1:6" ht="77.25" customHeight="1" x14ac:dyDescent="0.2">
      <c r="A192" s="2" t="s">
        <v>357</v>
      </c>
      <c r="B192" s="23" t="s">
        <v>116</v>
      </c>
      <c r="C192" s="19">
        <f>C193</f>
        <v>0</v>
      </c>
      <c r="D192" s="19">
        <f>D193</f>
        <v>118056.85</v>
      </c>
      <c r="E192" s="35"/>
      <c r="F192" s="25"/>
    </row>
    <row r="193" spans="1:6" ht="109.5" customHeight="1" x14ac:dyDescent="0.2">
      <c r="A193" s="2" t="s">
        <v>214</v>
      </c>
      <c r="B193" s="23" t="s">
        <v>113</v>
      </c>
      <c r="C193" s="26">
        <f>C194+C195+C196+C197+C201+C202+C203</f>
        <v>0</v>
      </c>
      <c r="D193" s="26">
        <f>SUM(D194:D203)</f>
        <v>118056.85</v>
      </c>
      <c r="E193" s="38"/>
      <c r="F193" s="25"/>
    </row>
    <row r="194" spans="1:6" ht="48" customHeight="1" x14ac:dyDescent="0.2">
      <c r="A194" s="2" t="s">
        <v>246</v>
      </c>
      <c r="B194" s="23" t="s">
        <v>299</v>
      </c>
      <c r="C194" s="19">
        <v>0</v>
      </c>
      <c r="D194" s="18">
        <v>52803.5</v>
      </c>
      <c r="E194" s="38"/>
      <c r="F194" s="25"/>
    </row>
    <row r="195" spans="1:6" ht="94.5" customHeight="1" x14ac:dyDescent="0.2">
      <c r="A195" s="2" t="s">
        <v>247</v>
      </c>
      <c r="B195" s="23" t="s">
        <v>248</v>
      </c>
      <c r="C195" s="19">
        <v>0</v>
      </c>
      <c r="D195" s="18">
        <v>1698.6</v>
      </c>
      <c r="E195" s="38"/>
      <c r="F195" s="25"/>
    </row>
    <row r="196" spans="1:6" ht="112.5" customHeight="1" x14ac:dyDescent="0.2">
      <c r="A196" s="2" t="s">
        <v>215</v>
      </c>
      <c r="B196" s="23" t="s">
        <v>145</v>
      </c>
      <c r="C196" s="19">
        <v>0</v>
      </c>
      <c r="D196" s="18">
        <v>543.29999999999995</v>
      </c>
      <c r="E196" s="38"/>
      <c r="F196" s="25"/>
    </row>
    <row r="197" spans="1:6" ht="78.75" customHeight="1" x14ac:dyDescent="0.2">
      <c r="A197" s="2" t="s">
        <v>216</v>
      </c>
      <c r="B197" s="23" t="s">
        <v>112</v>
      </c>
      <c r="C197" s="19">
        <v>0</v>
      </c>
      <c r="D197" s="18">
        <v>4393.2</v>
      </c>
      <c r="E197" s="38"/>
      <c r="F197" s="25"/>
    </row>
    <row r="198" spans="1:6" ht="112.5" customHeight="1" x14ac:dyDescent="0.2">
      <c r="A198" s="2" t="s">
        <v>435</v>
      </c>
      <c r="B198" s="23" t="s">
        <v>436</v>
      </c>
      <c r="C198" s="19">
        <v>0</v>
      </c>
      <c r="D198" s="18">
        <v>3671.9</v>
      </c>
      <c r="E198" s="38"/>
      <c r="F198" s="25"/>
    </row>
    <row r="199" spans="1:6" ht="112.5" customHeight="1" x14ac:dyDescent="0.2">
      <c r="A199" s="2" t="s">
        <v>437</v>
      </c>
      <c r="B199" s="23" t="s">
        <v>438</v>
      </c>
      <c r="C199" s="19">
        <v>0</v>
      </c>
      <c r="D199" s="18">
        <v>43.05</v>
      </c>
      <c r="E199" s="38"/>
      <c r="F199" s="25"/>
    </row>
    <row r="200" spans="1:6" ht="78.75" customHeight="1" x14ac:dyDescent="0.2">
      <c r="A200" s="2" t="s">
        <v>280</v>
      </c>
      <c r="B200" s="23" t="s">
        <v>281</v>
      </c>
      <c r="C200" s="19">
        <v>0</v>
      </c>
      <c r="D200" s="18">
        <v>211.7</v>
      </c>
      <c r="E200" s="38"/>
      <c r="F200" s="25"/>
    </row>
    <row r="201" spans="1:6" ht="174" customHeight="1" x14ac:dyDescent="0.2">
      <c r="A201" s="2" t="s">
        <v>217</v>
      </c>
      <c r="B201" s="23" t="s">
        <v>364</v>
      </c>
      <c r="C201" s="19">
        <v>0</v>
      </c>
      <c r="D201" s="18">
        <v>27.3</v>
      </c>
      <c r="E201" s="37"/>
      <c r="F201" s="25"/>
    </row>
    <row r="202" spans="1:6" ht="79.5" customHeight="1" x14ac:dyDescent="0.2">
      <c r="A202" s="2" t="s">
        <v>218</v>
      </c>
      <c r="B202" s="23" t="s">
        <v>105</v>
      </c>
      <c r="C202" s="19">
        <v>0</v>
      </c>
      <c r="D202" s="18">
        <v>54297.3</v>
      </c>
      <c r="E202" s="36"/>
      <c r="F202" s="25"/>
    </row>
    <row r="203" spans="1:6" ht="97.5" customHeight="1" x14ac:dyDescent="0.2">
      <c r="A203" s="2" t="s">
        <v>329</v>
      </c>
      <c r="B203" s="23" t="s">
        <v>330</v>
      </c>
      <c r="C203" s="19">
        <v>0</v>
      </c>
      <c r="D203" s="18">
        <v>367</v>
      </c>
      <c r="E203" s="36"/>
      <c r="F203" s="25"/>
    </row>
    <row r="204" spans="1:6" ht="63.75" customHeight="1" x14ac:dyDescent="0.2">
      <c r="A204" s="2" t="s">
        <v>365</v>
      </c>
      <c r="B204" s="23" t="s">
        <v>371</v>
      </c>
      <c r="C204" s="19">
        <f>C205</f>
        <v>0</v>
      </c>
      <c r="D204" s="28">
        <f>D205</f>
        <v>-79188.240069999985</v>
      </c>
      <c r="E204" s="36"/>
      <c r="F204" s="25"/>
    </row>
    <row r="205" spans="1:6" ht="63" customHeight="1" x14ac:dyDescent="0.2">
      <c r="A205" s="2" t="s">
        <v>219</v>
      </c>
      <c r="B205" s="23" t="s">
        <v>114</v>
      </c>
      <c r="C205" s="19">
        <f>C206+C207+C208+C209+C210+C212+C213+C214+C215+C217+C218+C219+C220+C221+C222+C223+C224+C225+C227+C228+C230+C231+C233+C236+C237+C238+C239+C240+C241+C242+C243+C244+C245+C246+C247</f>
        <v>0</v>
      </c>
      <c r="D205" s="28">
        <f>SUM(D206:D247)</f>
        <v>-79188.240069999985</v>
      </c>
      <c r="E205" s="36"/>
      <c r="F205" s="25"/>
    </row>
    <row r="206" spans="1:6" ht="48.75" customHeight="1" x14ac:dyDescent="0.2">
      <c r="A206" s="2" t="s">
        <v>282</v>
      </c>
      <c r="B206" s="23" t="s">
        <v>283</v>
      </c>
      <c r="C206" s="19">
        <v>0</v>
      </c>
      <c r="D206" s="28">
        <v>-303.5</v>
      </c>
      <c r="E206" s="36"/>
      <c r="F206" s="25"/>
    </row>
    <row r="207" spans="1:6" ht="47.25" customHeight="1" x14ac:dyDescent="0.2">
      <c r="A207" s="2" t="s">
        <v>347</v>
      </c>
      <c r="B207" s="23" t="s">
        <v>346</v>
      </c>
      <c r="C207" s="19">
        <v>0</v>
      </c>
      <c r="D207" s="34">
        <v>-0.01</v>
      </c>
      <c r="E207" s="36"/>
      <c r="F207" s="25"/>
    </row>
    <row r="208" spans="1:6" ht="64.5" customHeight="1" x14ac:dyDescent="0.2">
      <c r="A208" s="2" t="s">
        <v>249</v>
      </c>
      <c r="B208" s="23" t="s">
        <v>250</v>
      </c>
      <c r="C208" s="19">
        <v>0</v>
      </c>
      <c r="D208" s="28">
        <v>-1545.8</v>
      </c>
      <c r="E208" s="36"/>
      <c r="F208" s="25"/>
    </row>
    <row r="209" spans="1:6" ht="79.5" customHeight="1" x14ac:dyDescent="0.2">
      <c r="A209" s="2" t="s">
        <v>439</v>
      </c>
      <c r="B209" s="27" t="s">
        <v>440</v>
      </c>
      <c r="C209" s="19">
        <v>0</v>
      </c>
      <c r="D209" s="28">
        <v>-1.0000000000000001E-5</v>
      </c>
      <c r="E209" s="36"/>
      <c r="F209" s="25"/>
    </row>
    <row r="210" spans="1:6" ht="126.75" customHeight="1" x14ac:dyDescent="0.2">
      <c r="A210" s="2" t="s">
        <v>220</v>
      </c>
      <c r="B210" s="23" t="s">
        <v>147</v>
      </c>
      <c r="C210" s="19">
        <v>0</v>
      </c>
      <c r="D210" s="28">
        <v>-1124.0999999999999</v>
      </c>
      <c r="E210" s="36"/>
      <c r="F210" s="25"/>
    </row>
    <row r="211" spans="1:6" ht="96" customHeight="1" x14ac:dyDescent="0.2">
      <c r="A211" s="2" t="s">
        <v>441</v>
      </c>
      <c r="B211" s="23" t="s">
        <v>442</v>
      </c>
      <c r="C211" s="19">
        <v>0</v>
      </c>
      <c r="D211" s="28">
        <v>-3.1E-4</v>
      </c>
      <c r="E211" s="36"/>
      <c r="F211" s="25"/>
    </row>
    <row r="212" spans="1:6" ht="80.25" customHeight="1" x14ac:dyDescent="0.2">
      <c r="A212" s="2" t="s">
        <v>284</v>
      </c>
      <c r="B212" s="23" t="s">
        <v>285</v>
      </c>
      <c r="C212" s="19">
        <v>0</v>
      </c>
      <c r="D212" s="28">
        <v>-22.6</v>
      </c>
      <c r="E212" s="36"/>
      <c r="F212" s="25"/>
    </row>
    <row r="213" spans="1:6" ht="117" customHeight="1" x14ac:dyDescent="0.2">
      <c r="A213" s="2" t="s">
        <v>443</v>
      </c>
      <c r="B213" s="27" t="s">
        <v>444</v>
      </c>
      <c r="C213" s="19">
        <v>0</v>
      </c>
      <c r="D213" s="28">
        <v>-7.11E-3</v>
      </c>
      <c r="E213" s="36"/>
      <c r="F213" s="25"/>
    </row>
    <row r="214" spans="1:6" ht="132.75" customHeight="1" x14ac:dyDescent="0.2">
      <c r="A214" s="2" t="s">
        <v>445</v>
      </c>
      <c r="B214" s="23" t="s">
        <v>446</v>
      </c>
      <c r="C214" s="19">
        <v>0</v>
      </c>
      <c r="D214" s="28">
        <v>-1.0000000000000001E-5</v>
      </c>
      <c r="E214" s="36"/>
      <c r="F214" s="25"/>
    </row>
    <row r="215" spans="1:6" ht="158.25" customHeight="1" x14ac:dyDescent="0.2">
      <c r="A215" s="2" t="s">
        <v>221</v>
      </c>
      <c r="B215" s="27" t="s">
        <v>256</v>
      </c>
      <c r="C215" s="19">
        <v>0</v>
      </c>
      <c r="D215" s="28">
        <v>-4097.6000000000004</v>
      </c>
      <c r="E215" s="36"/>
      <c r="F215" s="25"/>
    </row>
    <row r="216" spans="1:6" ht="124.5" customHeight="1" x14ac:dyDescent="0.2">
      <c r="A216" s="2" t="s">
        <v>447</v>
      </c>
      <c r="B216" s="27" t="s">
        <v>448</v>
      </c>
      <c r="C216" s="19">
        <v>0</v>
      </c>
      <c r="D216" s="28">
        <v>-2.256E-2</v>
      </c>
      <c r="E216" s="36"/>
      <c r="F216" s="25"/>
    </row>
    <row r="217" spans="1:6" ht="110.25" customHeight="1" x14ac:dyDescent="0.2">
      <c r="A217" s="2" t="s">
        <v>331</v>
      </c>
      <c r="B217" s="27" t="s">
        <v>332</v>
      </c>
      <c r="C217" s="19">
        <v>0</v>
      </c>
      <c r="D217" s="28">
        <v>-28.1</v>
      </c>
      <c r="E217" s="36"/>
      <c r="F217" s="25"/>
    </row>
    <row r="218" spans="1:6" ht="47.25" customHeight="1" x14ac:dyDescent="0.2">
      <c r="A218" s="2" t="s">
        <v>349</v>
      </c>
      <c r="B218" s="27" t="s">
        <v>348</v>
      </c>
      <c r="C218" s="19">
        <v>0</v>
      </c>
      <c r="D218" s="28">
        <v>-30.2</v>
      </c>
      <c r="E218" s="36"/>
      <c r="F218" s="25"/>
    </row>
    <row r="219" spans="1:6" ht="110.25" customHeight="1" x14ac:dyDescent="0.2">
      <c r="A219" s="2" t="s">
        <v>259</v>
      </c>
      <c r="B219" s="27" t="s">
        <v>260</v>
      </c>
      <c r="C219" s="19">
        <v>0</v>
      </c>
      <c r="D219" s="28">
        <v>-672.7</v>
      </c>
      <c r="E219" s="36"/>
      <c r="F219" s="25"/>
    </row>
    <row r="220" spans="1:6" ht="143.25" customHeight="1" x14ac:dyDescent="0.2">
      <c r="A220" s="2" t="s">
        <v>449</v>
      </c>
      <c r="B220" s="27" t="s">
        <v>450</v>
      </c>
      <c r="C220" s="19">
        <v>0</v>
      </c>
      <c r="D220" s="28">
        <v>-485.1</v>
      </c>
      <c r="E220" s="36"/>
      <c r="F220" s="25"/>
    </row>
    <row r="221" spans="1:6" ht="60.75" customHeight="1" x14ac:dyDescent="0.2">
      <c r="A221" s="2" t="s">
        <v>294</v>
      </c>
      <c r="B221" s="27" t="s">
        <v>295</v>
      </c>
      <c r="C221" s="19">
        <v>0</v>
      </c>
      <c r="D221" s="28">
        <v>-639</v>
      </c>
      <c r="E221" s="36"/>
      <c r="F221" s="25"/>
    </row>
    <row r="222" spans="1:6" ht="91.5" customHeight="1" x14ac:dyDescent="0.2">
      <c r="A222" s="2" t="s">
        <v>286</v>
      </c>
      <c r="B222" s="27" t="s">
        <v>287</v>
      </c>
      <c r="C222" s="19">
        <v>0</v>
      </c>
      <c r="D222" s="28">
        <v>-1.0000000000000001E-5</v>
      </c>
      <c r="E222" s="36"/>
      <c r="F222" s="25"/>
    </row>
    <row r="223" spans="1:6" ht="91.5" customHeight="1" x14ac:dyDescent="0.2">
      <c r="A223" s="2" t="s">
        <v>351</v>
      </c>
      <c r="B223" s="27" t="s">
        <v>350</v>
      </c>
      <c r="C223" s="19">
        <v>0</v>
      </c>
      <c r="D223" s="28">
        <v>-4.0000000000000003E-5</v>
      </c>
      <c r="E223" s="36"/>
      <c r="F223" s="25"/>
    </row>
    <row r="224" spans="1:6" ht="129" customHeight="1" x14ac:dyDescent="0.2">
      <c r="A224" s="2" t="s">
        <v>333</v>
      </c>
      <c r="B224" s="27" t="s">
        <v>334</v>
      </c>
      <c r="C224" s="19">
        <v>0</v>
      </c>
      <c r="D224" s="28">
        <v>-48.1</v>
      </c>
      <c r="E224" s="36"/>
      <c r="F224" s="25"/>
    </row>
    <row r="225" spans="1:6" ht="78" customHeight="1" x14ac:dyDescent="0.2">
      <c r="A225" s="2" t="s">
        <v>288</v>
      </c>
      <c r="B225" s="27" t="s">
        <v>289</v>
      </c>
      <c r="C225" s="19">
        <v>0</v>
      </c>
      <c r="D225" s="28">
        <v>-805.9</v>
      </c>
      <c r="E225" s="36"/>
      <c r="F225" s="25"/>
    </row>
    <row r="226" spans="1:6" ht="78.75" customHeight="1" x14ac:dyDescent="0.2">
      <c r="A226" s="2" t="s">
        <v>376</v>
      </c>
      <c r="B226" s="27" t="s">
        <v>377</v>
      </c>
      <c r="C226" s="19">
        <v>0</v>
      </c>
      <c r="D226" s="28">
        <v>-2.4</v>
      </c>
      <c r="E226" s="36"/>
      <c r="F226" s="25"/>
    </row>
    <row r="227" spans="1:6" ht="63" customHeight="1" x14ac:dyDescent="0.2">
      <c r="A227" s="2" t="s">
        <v>251</v>
      </c>
      <c r="B227" s="27" t="s">
        <v>252</v>
      </c>
      <c r="C227" s="19">
        <v>0</v>
      </c>
      <c r="D227" s="28">
        <v>-2648.1</v>
      </c>
      <c r="E227" s="36"/>
      <c r="F227" s="25"/>
    </row>
    <row r="228" spans="1:6" ht="63.75" customHeight="1" x14ac:dyDescent="0.2">
      <c r="A228" s="2" t="s">
        <v>222</v>
      </c>
      <c r="B228" s="23" t="s">
        <v>115</v>
      </c>
      <c r="C228" s="19">
        <v>0</v>
      </c>
      <c r="D228" s="28">
        <v>-3476.3</v>
      </c>
      <c r="E228" s="36"/>
      <c r="F228" s="25"/>
    </row>
    <row r="229" spans="1:6" ht="70.5" customHeight="1" x14ac:dyDescent="0.2">
      <c r="A229" s="32" t="s">
        <v>451</v>
      </c>
      <c r="B229" s="23" t="s">
        <v>452</v>
      </c>
      <c r="C229" s="19">
        <v>0</v>
      </c>
      <c r="D229" s="28">
        <v>6.0000000000000002E-5</v>
      </c>
      <c r="E229" s="36"/>
      <c r="F229" s="25"/>
    </row>
    <row r="230" spans="1:6" ht="77.25" customHeight="1" x14ac:dyDescent="0.2">
      <c r="A230" s="32" t="s">
        <v>363</v>
      </c>
      <c r="B230" s="33" t="s">
        <v>223</v>
      </c>
      <c r="C230" s="26">
        <v>0</v>
      </c>
      <c r="D230" s="34">
        <v>-3050.8</v>
      </c>
      <c r="E230" s="36"/>
      <c r="F230" s="25"/>
    </row>
    <row r="231" spans="1:6" ht="92.25" customHeight="1" x14ac:dyDescent="0.2">
      <c r="A231" s="2" t="s">
        <v>261</v>
      </c>
      <c r="B231" s="23" t="s">
        <v>262</v>
      </c>
      <c r="C231" s="26">
        <v>0</v>
      </c>
      <c r="D231" s="28">
        <v>-2128.5</v>
      </c>
      <c r="E231" s="36"/>
      <c r="F231" s="25"/>
    </row>
    <row r="232" spans="1:6" ht="61.5" customHeight="1" x14ac:dyDescent="0.2">
      <c r="A232" s="2" t="s">
        <v>378</v>
      </c>
      <c r="B232" s="23" t="s">
        <v>379</v>
      </c>
      <c r="C232" s="19">
        <v>0</v>
      </c>
      <c r="D232" s="28">
        <v>-7882.7</v>
      </c>
      <c r="E232" s="36"/>
      <c r="F232" s="25"/>
    </row>
    <row r="233" spans="1:6" ht="117.75" customHeight="1" x14ac:dyDescent="0.2">
      <c r="A233" s="2" t="s">
        <v>453</v>
      </c>
      <c r="B233" s="23" t="s">
        <v>454</v>
      </c>
      <c r="C233" s="19">
        <v>0</v>
      </c>
      <c r="D233" s="28">
        <v>-2.0000000000000002E-5</v>
      </c>
      <c r="E233" s="36"/>
      <c r="F233" s="25"/>
    </row>
    <row r="234" spans="1:6" ht="100.5" customHeight="1" x14ac:dyDescent="0.2">
      <c r="A234" s="2" t="s">
        <v>455</v>
      </c>
      <c r="B234" s="23" t="s">
        <v>457</v>
      </c>
      <c r="C234" s="19">
        <v>0</v>
      </c>
      <c r="D234" s="28">
        <v>-4.0000000000000003E-5</v>
      </c>
      <c r="E234" s="36"/>
      <c r="F234" s="25"/>
    </row>
    <row r="235" spans="1:6" ht="98.25" customHeight="1" x14ac:dyDescent="0.2">
      <c r="A235" s="2" t="s">
        <v>456</v>
      </c>
      <c r="B235" s="23" t="s">
        <v>458</v>
      </c>
      <c r="C235" s="19">
        <v>0</v>
      </c>
      <c r="D235" s="28">
        <v>-2.0000000000000002E-5</v>
      </c>
      <c r="E235" s="36"/>
      <c r="F235" s="25"/>
    </row>
    <row r="236" spans="1:6" ht="60.75" customHeight="1" x14ac:dyDescent="0.2">
      <c r="A236" s="2" t="s">
        <v>224</v>
      </c>
      <c r="B236" s="23" t="s">
        <v>366</v>
      </c>
      <c r="C236" s="19">
        <v>0</v>
      </c>
      <c r="D236" s="28">
        <v>-320.8</v>
      </c>
      <c r="E236" s="37"/>
      <c r="F236" s="25"/>
    </row>
    <row r="237" spans="1:6" ht="121.5" customHeight="1" x14ac:dyDescent="0.2">
      <c r="A237" s="2" t="s">
        <v>263</v>
      </c>
      <c r="B237" s="23" t="s">
        <v>367</v>
      </c>
      <c r="C237" s="19">
        <v>0</v>
      </c>
      <c r="D237" s="28">
        <v>-150.80000000000001</v>
      </c>
      <c r="E237" s="36"/>
      <c r="F237" s="25"/>
    </row>
    <row r="238" spans="1:6" ht="78.75" customHeight="1" x14ac:dyDescent="0.2">
      <c r="A238" s="2" t="s">
        <v>225</v>
      </c>
      <c r="B238" s="23" t="s">
        <v>148</v>
      </c>
      <c r="C238" s="19">
        <v>0</v>
      </c>
      <c r="D238" s="28">
        <v>-82.6</v>
      </c>
      <c r="E238" s="36"/>
      <c r="F238" s="25"/>
    </row>
    <row r="239" spans="1:6" ht="99" customHeight="1" x14ac:dyDescent="0.2">
      <c r="A239" s="2" t="s">
        <v>226</v>
      </c>
      <c r="B239" s="23" t="s">
        <v>459</v>
      </c>
      <c r="C239" s="19">
        <v>0</v>
      </c>
      <c r="D239" s="28">
        <v>-1675.7</v>
      </c>
      <c r="E239" s="36"/>
      <c r="F239" s="25"/>
    </row>
    <row r="240" spans="1:6" ht="60" customHeight="1" x14ac:dyDescent="0.2">
      <c r="A240" s="2" t="s">
        <v>353</v>
      </c>
      <c r="B240" s="23" t="s">
        <v>352</v>
      </c>
      <c r="C240" s="19">
        <v>0</v>
      </c>
      <c r="D240" s="28">
        <v>-1762.3</v>
      </c>
      <c r="E240" s="36"/>
      <c r="F240" s="25"/>
    </row>
    <row r="241" spans="1:6" ht="90.75" customHeight="1" x14ac:dyDescent="0.2">
      <c r="A241" s="20" t="s">
        <v>290</v>
      </c>
      <c r="B241" s="23" t="s">
        <v>291</v>
      </c>
      <c r="C241" s="19">
        <v>0</v>
      </c>
      <c r="D241" s="28">
        <v>-26.1</v>
      </c>
      <c r="E241" s="36"/>
      <c r="F241" s="25"/>
    </row>
    <row r="242" spans="1:6" ht="77.25" customHeight="1" x14ac:dyDescent="0.2">
      <c r="A242" s="20" t="s">
        <v>253</v>
      </c>
      <c r="B242" s="23" t="s">
        <v>106</v>
      </c>
      <c r="C242" s="19">
        <v>0</v>
      </c>
      <c r="D242" s="28">
        <v>-209.2</v>
      </c>
      <c r="E242" s="36"/>
      <c r="F242" s="25"/>
    </row>
    <row r="243" spans="1:6" ht="114.75" customHeight="1" x14ac:dyDescent="0.2">
      <c r="A243" s="20" t="s">
        <v>337</v>
      </c>
      <c r="B243" s="23" t="s">
        <v>335</v>
      </c>
      <c r="C243" s="19">
        <v>0</v>
      </c>
      <c r="D243" s="28">
        <v>-56.6</v>
      </c>
      <c r="E243" s="36"/>
      <c r="F243" s="25"/>
    </row>
    <row r="244" spans="1:6" ht="176.25" customHeight="1" x14ac:dyDescent="0.2">
      <c r="A244" s="20" t="s">
        <v>227</v>
      </c>
      <c r="B244" s="23" t="s">
        <v>368</v>
      </c>
      <c r="C244" s="19">
        <v>0</v>
      </c>
      <c r="D244" s="28">
        <v>-27.3</v>
      </c>
      <c r="E244" s="37"/>
      <c r="F244" s="25"/>
    </row>
    <row r="245" spans="1:6" ht="190.5" customHeight="1" x14ac:dyDescent="0.2">
      <c r="A245" s="20" t="s">
        <v>292</v>
      </c>
      <c r="B245" s="23" t="s">
        <v>293</v>
      </c>
      <c r="C245" s="19">
        <v>0</v>
      </c>
      <c r="D245" s="28">
        <v>-39.700000000000003</v>
      </c>
      <c r="E245" s="36"/>
      <c r="F245" s="25"/>
    </row>
    <row r="246" spans="1:6" ht="189" customHeight="1" x14ac:dyDescent="0.2">
      <c r="A246" s="20" t="s">
        <v>460</v>
      </c>
      <c r="B246" s="27" t="s">
        <v>461</v>
      </c>
      <c r="C246" s="19">
        <v>0</v>
      </c>
      <c r="D246" s="28">
        <v>-44853.9</v>
      </c>
      <c r="E246" s="36"/>
      <c r="F246" s="25"/>
    </row>
    <row r="247" spans="1:6" ht="68.25" customHeight="1" x14ac:dyDescent="0.2">
      <c r="A247" s="20" t="s">
        <v>228</v>
      </c>
      <c r="B247" s="23" t="s">
        <v>117</v>
      </c>
      <c r="C247" s="19">
        <v>0</v>
      </c>
      <c r="D247" s="28">
        <v>-991.7</v>
      </c>
      <c r="E247" s="36"/>
      <c r="F247" s="25"/>
    </row>
    <row r="248" spans="1:6" ht="22.5" customHeight="1" x14ac:dyDescent="0.2">
      <c r="A248" s="16" t="s">
        <v>229</v>
      </c>
      <c r="B248" s="16" t="s">
        <v>230</v>
      </c>
      <c r="C248" s="17">
        <f>C73+C6</f>
        <v>139638298.09999999</v>
      </c>
      <c r="D248" s="17">
        <f>D73+D6</f>
        <v>38142366.595580004</v>
      </c>
      <c r="E248" s="25"/>
      <c r="F248" s="25"/>
    </row>
    <row r="249" spans="1:6" ht="85.5" customHeight="1" x14ac:dyDescent="0.2">
      <c r="B249" s="24" t="s">
        <v>300</v>
      </c>
      <c r="E249" s="25"/>
      <c r="F249" s="25"/>
    </row>
    <row r="251" spans="1:6" x14ac:dyDescent="0.2">
      <c r="B251" s="22"/>
    </row>
    <row r="252" spans="1:6" x14ac:dyDescent="0.2">
      <c r="B252" s="25"/>
    </row>
  </sheetData>
  <mergeCells count="2">
    <mergeCell ref="C1:D1"/>
    <mergeCell ref="A2:D2"/>
  </mergeCells>
  <phoneticPr fontId="6" type="noConversion"/>
  <pageMargins left="0.59055118110236227" right="0.39370078740157483" top="0.55118110236220474" bottom="0.62992125984251968" header="0.11811023622047245" footer="0"/>
  <pageSetup paperSize="9" scale="84"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Терентьева Анна Сергеевна</cp:lastModifiedBy>
  <cp:lastPrinted>2025-05-20T03:34:08Z</cp:lastPrinted>
  <dcterms:created xsi:type="dcterms:W3CDTF">2008-04-13T22:10:36Z</dcterms:created>
  <dcterms:modified xsi:type="dcterms:W3CDTF">2025-05-20T03:34:13Z</dcterms:modified>
</cp:coreProperties>
</file>