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4 год\Информация по разделам\3. Промежуточная отчетность\9 месяцев 2024\на сайт\"/>
    </mc:Choice>
  </mc:AlternateContent>
  <xr:revisionPtr revIDLastSave="0" documentId="13_ncr:1_{33156FF3-CEE5-458D-B345-0018FC82211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ходы конс. бюджет" sheetId="1" r:id="rId1"/>
  </sheets>
  <definedNames>
    <definedName name="_xlnm.Print_Titles" localSheetId="0">'Расходы конс. бюджет'!$3:$5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6" i="1" l="1"/>
  <c r="M50" i="1"/>
  <c r="M46" i="1"/>
  <c r="M22" i="1"/>
  <c r="M9" i="1"/>
  <c r="L56" i="1"/>
  <c r="L50" i="1"/>
  <c r="L46" i="1"/>
  <c r="L22" i="1"/>
  <c r="L9" i="1"/>
  <c r="K75" i="1"/>
  <c r="K46" i="1"/>
  <c r="K38" i="1"/>
  <c r="J75" i="1"/>
  <c r="J46" i="1"/>
  <c r="J38" i="1"/>
  <c r="J12" i="1" l="1"/>
  <c r="J8" i="1"/>
  <c r="M7" i="1"/>
  <c r="M8" i="1"/>
  <c r="M11" i="1"/>
  <c r="M12" i="1"/>
  <c r="M14" i="1"/>
  <c r="M15" i="1"/>
  <c r="M17" i="1"/>
  <c r="M21" i="1"/>
  <c r="M24" i="1"/>
  <c r="M26" i="1"/>
  <c r="M27" i="1"/>
  <c r="M28" i="1"/>
  <c r="M29" i="1"/>
  <c r="M30" i="1"/>
  <c r="M31" i="1"/>
  <c r="M33" i="1"/>
  <c r="M34" i="1"/>
  <c r="M36" i="1"/>
  <c r="M37" i="1"/>
  <c r="M38" i="1"/>
  <c r="M39" i="1"/>
  <c r="M45" i="1"/>
  <c r="M47" i="1"/>
  <c r="M48" i="1"/>
  <c r="M49" i="1"/>
  <c r="M51" i="1"/>
  <c r="M53" i="1"/>
  <c r="M54" i="1"/>
  <c r="M57" i="1"/>
  <c r="M58" i="1"/>
  <c r="M60" i="1"/>
  <c r="M61" i="1"/>
  <c r="M62" i="1"/>
  <c r="M63" i="1"/>
  <c r="M64" i="1"/>
  <c r="M65" i="1"/>
  <c r="M67" i="1"/>
  <c r="M68" i="1"/>
  <c r="M69" i="1"/>
  <c r="M70" i="1"/>
  <c r="M71" i="1"/>
  <c r="M73" i="1"/>
  <c r="M74" i="1"/>
  <c r="M75" i="1"/>
  <c r="M76" i="1"/>
  <c r="M79" i="1"/>
  <c r="L7" i="1"/>
  <c r="L8" i="1"/>
  <c r="L11" i="1"/>
  <c r="L12" i="1"/>
  <c r="L14" i="1"/>
  <c r="L15" i="1"/>
  <c r="L17" i="1"/>
  <c r="L21" i="1"/>
  <c r="L24" i="1"/>
  <c r="L26" i="1"/>
  <c r="L27" i="1"/>
  <c r="L28" i="1"/>
  <c r="L29" i="1"/>
  <c r="L30" i="1"/>
  <c r="L31" i="1"/>
  <c r="L33" i="1"/>
  <c r="L34" i="1"/>
  <c r="L36" i="1"/>
  <c r="L37" i="1"/>
  <c r="L38" i="1"/>
  <c r="L39" i="1"/>
  <c r="L45" i="1"/>
  <c r="L47" i="1"/>
  <c r="L48" i="1"/>
  <c r="L49" i="1"/>
  <c r="L51" i="1"/>
  <c r="L53" i="1"/>
  <c r="L54" i="1"/>
  <c r="L57" i="1"/>
  <c r="L58" i="1"/>
  <c r="L60" i="1"/>
  <c r="L61" i="1"/>
  <c r="L62" i="1"/>
  <c r="L63" i="1"/>
  <c r="L64" i="1"/>
  <c r="L65" i="1"/>
  <c r="L67" i="1"/>
  <c r="L68" i="1"/>
  <c r="L69" i="1"/>
  <c r="L70" i="1"/>
  <c r="L71" i="1"/>
  <c r="L73" i="1"/>
  <c r="L74" i="1"/>
  <c r="L75" i="1"/>
  <c r="L76" i="1"/>
  <c r="L79" i="1"/>
  <c r="K7" i="1"/>
  <c r="K8" i="1"/>
  <c r="K9" i="1"/>
  <c r="K10" i="1"/>
  <c r="K11" i="1"/>
  <c r="K12" i="1"/>
  <c r="K14" i="1"/>
  <c r="K15" i="1"/>
  <c r="K17" i="1"/>
  <c r="K21" i="1"/>
  <c r="K22" i="1"/>
  <c r="K23" i="1"/>
  <c r="K24" i="1"/>
  <c r="K26" i="1"/>
  <c r="K27" i="1"/>
  <c r="K28" i="1"/>
  <c r="K29" i="1"/>
  <c r="K30" i="1"/>
  <c r="K31" i="1"/>
  <c r="K32" i="1"/>
  <c r="K33" i="1"/>
  <c r="K34" i="1"/>
  <c r="K36" i="1"/>
  <c r="K37" i="1"/>
  <c r="K39" i="1"/>
  <c r="K43" i="1"/>
  <c r="K45" i="1"/>
  <c r="K47" i="1"/>
  <c r="K48" i="1"/>
  <c r="K49" i="1"/>
  <c r="K50" i="1"/>
  <c r="K51" i="1"/>
  <c r="K52" i="1"/>
  <c r="K53" i="1"/>
  <c r="K54" i="1"/>
  <c r="K56" i="1"/>
  <c r="K57" i="1"/>
  <c r="K58" i="1"/>
  <c r="K60" i="1"/>
  <c r="K61" i="1"/>
  <c r="K62" i="1"/>
  <c r="K63" i="1"/>
  <c r="K64" i="1"/>
  <c r="K65" i="1"/>
  <c r="K67" i="1"/>
  <c r="K68" i="1"/>
  <c r="K69" i="1"/>
  <c r="K70" i="1"/>
  <c r="K71" i="1"/>
  <c r="K73" i="1"/>
  <c r="K74" i="1"/>
  <c r="K76" i="1"/>
  <c r="K78" i="1"/>
  <c r="K79" i="1"/>
  <c r="J7" i="1"/>
  <c r="J9" i="1"/>
  <c r="J10" i="1"/>
  <c r="J11" i="1"/>
  <c r="J14" i="1"/>
  <c r="J15" i="1"/>
  <c r="J17" i="1"/>
  <c r="J21" i="1"/>
  <c r="J22" i="1"/>
  <c r="J23" i="1"/>
  <c r="J24" i="1"/>
  <c r="J26" i="1"/>
  <c r="J27" i="1"/>
  <c r="J28" i="1"/>
  <c r="J29" i="1"/>
  <c r="J30" i="1"/>
  <c r="J31" i="1"/>
  <c r="J32" i="1"/>
  <c r="J33" i="1"/>
  <c r="J34" i="1"/>
  <c r="J36" i="1"/>
  <c r="J37" i="1"/>
  <c r="J39" i="1"/>
  <c r="J43" i="1"/>
  <c r="J45" i="1"/>
  <c r="J47" i="1"/>
  <c r="J48" i="1"/>
  <c r="J49" i="1"/>
  <c r="J50" i="1"/>
  <c r="J51" i="1"/>
  <c r="J52" i="1"/>
  <c r="J53" i="1"/>
  <c r="J54" i="1"/>
  <c r="J56" i="1"/>
  <c r="J57" i="1"/>
  <c r="J58" i="1"/>
  <c r="J60" i="1"/>
  <c r="J61" i="1"/>
  <c r="J62" i="1"/>
  <c r="J63" i="1"/>
  <c r="J64" i="1"/>
  <c r="J65" i="1"/>
  <c r="J67" i="1"/>
  <c r="J68" i="1"/>
  <c r="J69" i="1"/>
  <c r="J70" i="1"/>
  <c r="J71" i="1"/>
  <c r="J73" i="1"/>
  <c r="J74" i="1"/>
  <c r="J76" i="1"/>
  <c r="J78" i="1"/>
  <c r="J79" i="1"/>
  <c r="E19" i="1" l="1"/>
  <c r="F19" i="1"/>
  <c r="G19" i="1"/>
  <c r="H19" i="1"/>
  <c r="I19" i="1"/>
  <c r="D19" i="1"/>
  <c r="E83" i="1"/>
  <c r="F83" i="1"/>
  <c r="G83" i="1"/>
  <c r="H83" i="1"/>
  <c r="I83" i="1"/>
  <c r="E81" i="1"/>
  <c r="F81" i="1"/>
  <c r="G81" i="1"/>
  <c r="H81" i="1"/>
  <c r="I81" i="1"/>
  <c r="E77" i="1"/>
  <c r="F77" i="1"/>
  <c r="G77" i="1"/>
  <c r="H77" i="1"/>
  <c r="I77" i="1"/>
  <c r="D77" i="1"/>
  <c r="E72" i="1"/>
  <c r="F72" i="1"/>
  <c r="G72" i="1"/>
  <c r="H72" i="1"/>
  <c r="I72" i="1"/>
  <c r="E66" i="1"/>
  <c r="F66" i="1"/>
  <c r="G66" i="1"/>
  <c r="H66" i="1"/>
  <c r="I66" i="1"/>
  <c r="E59" i="1"/>
  <c r="F59" i="1"/>
  <c r="G59" i="1"/>
  <c r="H59" i="1"/>
  <c r="I59" i="1"/>
  <c r="E55" i="1"/>
  <c r="F55" i="1"/>
  <c r="G55" i="1"/>
  <c r="H55" i="1"/>
  <c r="I55" i="1"/>
  <c r="E46" i="1"/>
  <c r="F46" i="1"/>
  <c r="G46" i="1"/>
  <c r="H46" i="1"/>
  <c r="I46" i="1"/>
  <c r="E40" i="1"/>
  <c r="F40" i="1"/>
  <c r="G40" i="1"/>
  <c r="H40" i="1"/>
  <c r="I40" i="1"/>
  <c r="E35" i="1"/>
  <c r="F35" i="1"/>
  <c r="G35" i="1"/>
  <c r="H35" i="1"/>
  <c r="I35" i="1"/>
  <c r="E25" i="1"/>
  <c r="F25" i="1"/>
  <c r="G25" i="1"/>
  <c r="H25" i="1"/>
  <c r="I25" i="1"/>
  <c r="E16" i="1"/>
  <c r="F16" i="1"/>
  <c r="G16" i="1"/>
  <c r="H16" i="1"/>
  <c r="I16" i="1"/>
  <c r="E6" i="1"/>
  <c r="F6" i="1"/>
  <c r="G6" i="1"/>
  <c r="H6" i="1"/>
  <c r="I6" i="1"/>
  <c r="M6" i="1" s="1"/>
  <c r="D83" i="1"/>
  <c r="D81" i="1"/>
  <c r="D72" i="1"/>
  <c r="D66" i="1"/>
  <c r="D59" i="1"/>
  <c r="D55" i="1"/>
  <c r="D46" i="1"/>
  <c r="D40" i="1"/>
  <c r="D35" i="1"/>
  <c r="D25" i="1"/>
  <c r="D16" i="1"/>
  <c r="D6" i="1"/>
  <c r="L6" i="1" s="1"/>
  <c r="G85" i="1" l="1"/>
  <c r="M40" i="1"/>
  <c r="K40" i="1"/>
  <c r="J59" i="1"/>
  <c r="L59" i="1"/>
  <c r="L77" i="1"/>
  <c r="J77" i="1"/>
  <c r="L19" i="1"/>
  <c r="J19" i="1"/>
  <c r="M16" i="1"/>
  <c r="K16" i="1"/>
  <c r="L40" i="1"/>
  <c r="J40" i="1"/>
  <c r="L66" i="1"/>
  <c r="J66" i="1"/>
  <c r="M72" i="1"/>
  <c r="K72" i="1"/>
  <c r="L16" i="1"/>
  <c r="J16" i="1"/>
  <c r="M25" i="1"/>
  <c r="K25" i="1"/>
  <c r="K55" i="1"/>
  <c r="M55" i="1"/>
  <c r="L72" i="1"/>
  <c r="J72" i="1"/>
  <c r="J35" i="1"/>
  <c r="L35" i="1"/>
  <c r="M66" i="1"/>
  <c r="K66" i="1"/>
  <c r="J6" i="1"/>
  <c r="L25" i="1"/>
  <c r="J25" i="1"/>
  <c r="M35" i="1"/>
  <c r="K35" i="1"/>
  <c r="J55" i="1"/>
  <c r="L55" i="1"/>
  <c r="K59" i="1"/>
  <c r="M59" i="1"/>
  <c r="M77" i="1"/>
  <c r="K77" i="1"/>
  <c r="K19" i="1"/>
  <c r="M19" i="1"/>
  <c r="I85" i="1"/>
  <c r="H85" i="1"/>
  <c r="E85" i="1"/>
  <c r="F85" i="1"/>
  <c r="D85" i="1"/>
  <c r="K6" i="1"/>
  <c r="L85" i="1" l="1"/>
  <c r="J85" i="1"/>
  <c r="K85" i="1"/>
  <c r="M85" i="1"/>
</calcChain>
</file>

<file path=xl/sharedStrings.xml><?xml version="1.0" encoding="utf-8"?>
<sst xmlns="http://schemas.openxmlformats.org/spreadsheetml/2006/main" count="277" uniqueCount="114">
  <si>
    <t>тыс.рублей</t>
  </si>
  <si>
    <t>Наименование показателя</t>
  </si>
  <si>
    <t xml:space="preserve">Коды </t>
  </si>
  <si>
    <t>РЗ</t>
  </si>
  <si>
    <t>ПР</t>
  </si>
  <si>
    <t>Общегосударственные вопросы</t>
  </si>
  <si>
    <t>01</t>
  </si>
  <si>
    <t/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</si>
  <si>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</si>
  <si>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</si>
  <si>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</si>
  <si>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</si>
  <si>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</si>
  <si>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</si>
  <si>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</si>
  <si>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</si>
  <si>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</si>
  <si>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</si>
  <si>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</si>
  <si>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</si>
  <si>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</si>
  <si>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</si>
  <si>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</si>
  <si>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</si>
  <si>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</si>
  <si>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</si>
  <si>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Другие вопросы в области национальной обороны</t>
  </si>
  <si>
    <t>09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</si>
  <si>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</si>
  <si>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</si>
  <si>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</si>
  <si>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</si>
  <si>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</si>
  <si>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</si>
  <si>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</si>
  <si>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</si>
  <si>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</si>
  <si>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</si>
  <si>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</si>
  <si>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</si>
  <si>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</si>
  <si>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</si>
  <si>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</si>
  <si>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</si>
  <si>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</si>
  <si>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</si>
  <si>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</si>
  <si>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</si>
  <si>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</si>
  <si>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</si>
  <si>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</si>
  <si>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</si>
  <si>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</si>
  <si>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</si>
  <si>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</si>
  <si>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</si>
  <si>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</si>
  <si>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</si>
  <si>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</si>
  <si>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</si>
  <si>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</si>
  <si>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</si>
  <si>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</si>
  <si>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</si>
  <si>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</si>
  <si>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</si>
  <si>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</si>
  <si>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</si>
  <si>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</si>
  <si>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</si>
  <si>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</si>
  <si>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</si>
  <si>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</si>
  <si>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</si>
  <si>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</si>
  <si>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</si>
  <si>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</si>
  <si>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</si>
  <si>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</si>
  <si>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</si>
  <si>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</si>
  <si>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</si>
  <si>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</si>
  <si>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</si>
  <si>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</si>
  <si>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</si>
  <si>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</si>
  <si>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</si>
  <si>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</si>
  <si>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</si>
  <si>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Итого расходов</t>
  </si>
  <si>
    <t>Прикладные научные исследования в области охраны окружающей среды</t>
  </si>
  <si>
    <t>Х</t>
  </si>
  <si>
    <t>Фактически исполнено консолидированный бюджет субъекта и ТГВФ по состоянию на 01.10.2023 года, тыс. руб.</t>
  </si>
  <si>
    <t>Фактически исполнено консолидированный бюджет субъекта по состоянию на 01.10.2023 года, тыс. руб.</t>
  </si>
  <si>
    <t>Сведения об исполнении расходов консолидированного бюджета Забайкальского края по состоянию  на 01.10.2024 года 
(в сравнении с запланированными значениями на 2024 год и исполнением на 01.10.2023 года)</t>
  </si>
  <si>
    <t>Утвержденные бюджетные назначения консолидированный бюджет субъекта и ТГВФ по состоянию на 01.10.2024 г., 
тыс. руб.</t>
  </si>
  <si>
    <t>Утвержденные бюджетные назначения консолидированный бюджет субъекта по состоянию на 01.10.2024 г., тыс. руб.</t>
  </si>
  <si>
    <t>Фактически исполнено консолидированный бюджет субъекта и ТГВФ по состоянию на 01.10.2024 года, тыс. руб.</t>
  </si>
  <si>
    <t>Фактически исполнено консолидированный бюджет субъекта по состоянию на 01.10.2024 года, тыс. руб.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</si>
  <si>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</si>
  <si>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Органы юстиции</t>
  </si>
  <si>
    <t>Прикладные научные исследования в области национальной экономики</t>
  </si>
  <si>
    <t>Высшее образование</t>
  </si>
  <si>
    <t>Молодежная политика</t>
  </si>
  <si>
    <t>Физическая культура</t>
  </si>
  <si>
    <t>Телевидение и радиовещание</t>
  </si>
  <si>
    <t>Обслуживание государственного (муниципального) долга</t>
  </si>
  <si>
    <t>в 2,6 раза</t>
  </si>
  <si>
    <t>% исполнения утвержденных бюджетных назначений консолидированный бюджет и ТГВФ по состоянию на 01.10.2024 г.
гр.8/гр.6</t>
  </si>
  <si>
    <t>% исполнения утвержденных бюджетных назначений консолидированный бюджет по состоянию на 01.10.2024 г.
гр.9/гр.7</t>
  </si>
  <si>
    <t xml:space="preserve">Темп роста к девяти месяцам 2023 года консолидированный бюджет и ТГВФ, %
гр.8/гр.4 </t>
  </si>
  <si>
    <t xml:space="preserve">Темп роста к  девяти месяцам 2023 года  консолидированный бюджет, %
гр.9/гр.5 </t>
  </si>
  <si>
    <t>в 15 раз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</si>
</sst>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&quot;р.&quot;_-;\-* #,##0.00&quot;р.&quot;_-;_-* &quot;-&quot;??&quot;р.&quot;_-;_-@_-"/>
    <numFmt numFmtId="165" formatCode="_-* #,##0.0\ _₽_-;\-* #,##0.0\ _₽_-;_-* &quot;-&quot;?\ _₽_-;_-@_-"/>
    <numFmt numFmtId="166" formatCode="#,##0.0"/>
    <numFmt numFmtId="167" formatCode="#,##0.0_ ;\-#,##0.0\ "/>
    <numFmt numFmtId="168" formatCode="#,##0.0\ _₽;\-#,##0.0\ _₽"/>
    <numFmt numFmtId="169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>
      <alignment vertical="top" wrapText="1"/>
    </xf>
  </cellStyleXfs>
  <cellXfs count="30">
    <xf numFmtId="0" fontId="0" fillId="0" borderId="0" xfId="0"/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left" vertical="center" wrapText="1"/>
    </xf>
    <xf numFmtId="0" fontId="4" fillId="2" borderId="1" xfId="1" applyNumberFormat="1" applyFill="1" applyBorder="1" applyAlignment="1">
      <alignment horizontal="left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left" vertical="center" wrapText="1"/>
    </xf>
    <xf numFmtId="49" fontId="4" fillId="2" borderId="1" xfId="1" applyNumberForma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 inden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4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right" vertical="center" indent="1"/>
    </xf>
    <xf numFmtId="167" fontId="2" fillId="2" borderId="5" xfId="0" applyNumberFormat="1" applyFont="1" applyFill="1" applyBorder="1" applyAlignment="1">
      <alignment horizontal="right" vertical="center" indent="1"/>
    </xf>
    <xf numFmtId="167" fontId="6" fillId="2" borderId="1" xfId="0" applyNumberFormat="1" applyFont="1" applyFill="1" applyBorder="1" applyAlignment="1">
      <alignment horizontal="right" vertical="center" indent="1"/>
    </xf>
    <xf numFmtId="169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3" xfId="1" applyNumberFormat="1" applyFont="1" applyFill="1" applyBorder="1" applyAlignment="1">
      <alignment horizontal="center" vertical="center" wrapText="1"/>
    </xf>
    <xf numFmtId="0" fontId="3" fillId="2" borderId="4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5"/>
  <sheetViews>
    <sheetView tabSelected="1" view="pageBreakPreview" zoomScale="115" zoomScaleNormal="100" zoomScaleSheetLayoutView="115" workbookViewId="0">
      <selection activeCell="M6" sqref="M6"/>
    </sheetView>
  </sheetViews>
  <sheetFormatPr defaultRowHeight="15" x14ac:dyDescent="0.25"/>
  <cols>
    <col min="1" max="1" width="39.28515625" customWidth="1"/>
    <col min="2" max="3" width="5.140625" customWidth="1"/>
    <col min="4" max="4" width="15.42578125" customWidth="1"/>
    <col min="5" max="5" width="14.42578125" customWidth="1"/>
    <col min="6" max="6" width="15.7109375" customWidth="1"/>
    <col min="7" max="7" width="15" customWidth="1"/>
    <col min="8" max="9" width="15.5703125" customWidth="1"/>
    <col min="10" max="11" width="14.5703125" customWidth="1"/>
    <col min="12" max="12" width="13" customWidth="1"/>
    <col min="13" max="13" width="12.28515625" customWidth="1"/>
    <col min="14" max="14" width="9.7109375" customWidth="1"/>
    <col min="15" max="15" width="20.42578125" customWidth="1"/>
    <col min="16" max="16" width="19" customWidth="1"/>
    <col min="17" max="17" width="20" customWidth="1"/>
  </cols>
  <sheetData>
    <row r="1" spans="1:14" ht="38.25" customHeight="1" x14ac:dyDescent="0.25">
      <c r="A1" s="23" t="s">
        <v>95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4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4" ht="28.5" customHeight="1" x14ac:dyDescent="0.25">
      <c r="A3" s="29" t="s">
        <v>1</v>
      </c>
      <c r="B3" s="29" t="s">
        <v>2</v>
      </c>
      <c r="C3" s="29"/>
      <c r="D3" s="27" t="s">
        <v>93</v>
      </c>
      <c r="E3" s="26" t="s">
        <v>94</v>
      </c>
      <c r="F3" s="27" t="s">
        <v>96</v>
      </c>
      <c r="G3" s="26" t="s">
        <v>97</v>
      </c>
      <c r="H3" s="27" t="s">
        <v>98</v>
      </c>
      <c r="I3" s="26" t="s">
        <v>99</v>
      </c>
      <c r="J3" s="26" t="s">
        <v>109</v>
      </c>
      <c r="K3" s="26" t="s">
        <v>110</v>
      </c>
      <c r="L3" s="26" t="s">
        <v>111</v>
      </c>
      <c r="M3" s="26" t="s">
        <v>112</v>
      </c>
    </row>
    <row r="4" spans="1:14" ht="102" customHeight="1" x14ac:dyDescent="0.25">
      <c r="A4" s="29"/>
      <c r="B4" s="1" t="s">
        <v>3</v>
      </c>
      <c r="C4" s="1" t="s">
        <v>4</v>
      </c>
      <c r="D4" s="28"/>
      <c r="E4" s="26"/>
      <c r="F4" s="28"/>
      <c r="G4" s="26"/>
      <c r="H4" s="28"/>
      <c r="I4" s="26"/>
      <c r="J4" s="26"/>
      <c r="K4" s="26"/>
      <c r="L4" s="26"/>
      <c r="M4" s="26"/>
    </row>
    <row r="5" spans="1:14" ht="15.75" customHeight="1" x14ac:dyDescent="0.25">
      <c r="A5" s="18">
        <v>1</v>
      </c>
      <c r="B5" s="18">
        <v>2</v>
      </c>
      <c r="C5" s="18">
        <v>3</v>
      </c>
      <c r="D5" s="17">
        <v>4</v>
      </c>
      <c r="E5" s="16">
        <v>5</v>
      </c>
      <c r="F5" s="17">
        <v>6</v>
      </c>
      <c r="G5" s="16">
        <v>7</v>
      </c>
      <c r="H5" s="17">
        <v>8</v>
      </c>
      <c r="I5" s="16">
        <v>9</v>
      </c>
      <c r="J5" s="16">
        <v>10</v>
      </c>
      <c r="K5" s="16">
        <v>11</v>
      </c>
      <c r="L5" s="16">
        <v>12</v>
      </c>
      <c r="M5" s="16">
        <v>13</v>
      </c>
    </row>
    <row r="6" spans="1:14" x14ac:dyDescent="0.25">
      <c r="A6" s="8" t="s">
        <v>5</v>
      </c>
      <c r="B6" s="7" t="s">
        <v>6</v>
      </c>
      <c r="C6" s="7" t="s">
        <v>7</v>
      </c>
      <c r="D6" s="12">
        <f t="shared" ref="D6:I6" si="0">SUM(D7:D15)</f>
        <v>6535128</v>
      </c>
      <c r="E6" s="12">
        <f t="shared" si="0"/>
        <v>6449116.2999999989</v>
      </c>
      <c r="F6" s="12">
        <f t="shared" si="0"/>
        <v>12559919.1</v>
      </c>
      <c r="G6" s="12">
        <f t="shared" si="0"/>
        <v>12388421.9</v>
      </c>
      <c r="H6" s="12">
        <f t="shared" si="0"/>
        <v>7328911.7999999998</v>
      </c>
      <c r="I6" s="12">
        <f t="shared" si="0"/>
        <v>7248872.3999999994</v>
      </c>
      <c r="J6" s="14">
        <f>H6/F6*100</f>
        <v>58.351584446113193</v>
      </c>
      <c r="K6" s="14">
        <f>I6/G6*100</f>
        <v>58.513283277832173</v>
      </c>
      <c r="L6" s="14">
        <f>H6/D6*100</f>
        <v>112.1464154948457</v>
      </c>
      <c r="M6" s="14">
        <f>I6/E6*100</f>
        <v>112.40101841549983</v>
      </c>
      <c r="N6" s="22"/>
    </row>
    <row r="7" spans="1:14" ht="38.25" x14ac:dyDescent="0.25">
      <c r="A7" s="5" t="s">
        <v>8</v>
      </c>
      <c r="B7" s="4" t="s">
        <v>6</v>
      </c>
      <c r="C7" s="4" t="s">
        <v>9</v>
      </c>
      <c r="D7" s="11">
        <v>257248.3</v>
      </c>
      <c r="E7" s="11">
        <v>257248.3</v>
      </c>
      <c r="F7" s="11">
        <v>364844.2</v>
      </c>
      <c r="G7" s="11">
        <v>364844.2</v>
      </c>
      <c r="H7" s="11">
        <v>284132.3</v>
      </c>
      <c r="I7" s="11">
        <v>284132.3</v>
      </c>
      <c r="J7" s="13">
        <f t="shared" ref="J7:J70" si="1">H7/F7*100</f>
        <v>77.87770779965804</v>
      </c>
      <c r="K7" s="13">
        <f t="shared" ref="K7:K70" si="2">I7/G7*100</f>
        <v>77.87770779965804</v>
      </c>
      <c r="L7" s="13">
        <f t="shared" ref="L7:L70" si="3">H7/D7*100</f>
        <v>110.45060356083987</v>
      </c>
      <c r="M7" s="13">
        <f t="shared" ref="M7:M70" si="4">I7/E7*100</f>
        <v>110.45060356083987</v>
      </c>
      <c r="N7" s="22"/>
    </row>
    <row r="8" spans="1:14" ht="51" x14ac:dyDescent="0.25">
      <c r="A8" s="5" t="s">
        <v>10</v>
      </c>
      <c r="B8" s="4" t="s">
        <v>6</v>
      </c>
      <c r="C8" s="4" t="s">
        <v>11</v>
      </c>
      <c r="D8" s="11">
        <v>168033.5</v>
      </c>
      <c r="E8" s="11">
        <v>168033.5</v>
      </c>
      <c r="F8" s="11">
        <v>319205.2</v>
      </c>
      <c r="G8" s="11">
        <v>319205.2</v>
      </c>
      <c r="H8" s="11">
        <v>211903.1</v>
      </c>
      <c r="I8" s="11">
        <v>211903.1</v>
      </c>
      <c r="J8" s="13">
        <f>H8/F8*100</f>
        <v>66.384601503985522</v>
      </c>
      <c r="K8" s="13">
        <f t="shared" si="2"/>
        <v>66.384601503985522</v>
      </c>
      <c r="L8" s="13">
        <f t="shared" si="3"/>
        <v>126.1076511528951</v>
      </c>
      <c r="M8" s="13">
        <f t="shared" si="4"/>
        <v>126.1076511528951</v>
      </c>
      <c r="N8" s="22"/>
    </row>
    <row r="9" spans="1:14" ht="63.75" x14ac:dyDescent="0.25">
      <c r="A9" s="5" t="s">
        <v>100</v>
      </c>
      <c r="B9" s="4" t="s">
        <v>6</v>
      </c>
      <c r="C9" s="4" t="s">
        <v>12</v>
      </c>
      <c r="D9" s="11">
        <v>1142199.2</v>
      </c>
      <c r="E9" s="11">
        <v>1142199.2</v>
      </c>
      <c r="F9" s="11">
        <v>1850073</v>
      </c>
      <c r="G9" s="11">
        <v>1850073</v>
      </c>
      <c r="H9" s="11">
        <v>1407680.3</v>
      </c>
      <c r="I9" s="11">
        <v>1407680.3</v>
      </c>
      <c r="J9" s="13">
        <f t="shared" si="1"/>
        <v>76.087824642595194</v>
      </c>
      <c r="K9" s="13">
        <f t="shared" si="2"/>
        <v>76.087824642595194</v>
      </c>
      <c r="L9" s="13">
        <f t="shared" si="3"/>
        <v>123.24297723199247</v>
      </c>
      <c r="M9" s="13">
        <f t="shared" si="4"/>
        <v>123.24297723199247</v>
      </c>
      <c r="N9" s="22"/>
    </row>
    <row r="10" spans="1:14" x14ac:dyDescent="0.25">
      <c r="A10" s="5" t="s">
        <v>13</v>
      </c>
      <c r="B10" s="4" t="s">
        <v>6</v>
      </c>
      <c r="C10" s="4" t="s">
        <v>14</v>
      </c>
      <c r="D10" s="11">
        <v>8.5</v>
      </c>
      <c r="E10" s="11">
        <v>8.5</v>
      </c>
      <c r="F10" s="11">
        <v>675.7</v>
      </c>
      <c r="G10" s="11">
        <v>675.7</v>
      </c>
      <c r="H10" s="11">
        <v>126.9</v>
      </c>
      <c r="I10" s="11">
        <v>126.9</v>
      </c>
      <c r="J10" s="13">
        <f t="shared" si="1"/>
        <v>18.78052390113956</v>
      </c>
      <c r="K10" s="13">
        <f t="shared" si="2"/>
        <v>18.78052390113956</v>
      </c>
      <c r="L10" s="13" t="s">
        <v>113</v>
      </c>
      <c r="M10" s="13" t="s">
        <v>113</v>
      </c>
      <c r="N10" s="22"/>
    </row>
    <row r="11" spans="1:14" ht="51" x14ac:dyDescent="0.25">
      <c r="A11" s="5" t="s">
        <v>15</v>
      </c>
      <c r="B11" s="4" t="s">
        <v>6</v>
      </c>
      <c r="C11" s="4" t="s">
        <v>16</v>
      </c>
      <c r="D11" s="11">
        <v>441476.9</v>
      </c>
      <c r="E11" s="11">
        <v>441476.9</v>
      </c>
      <c r="F11" s="11">
        <v>742397.5</v>
      </c>
      <c r="G11" s="11">
        <v>742397.5</v>
      </c>
      <c r="H11" s="11">
        <v>530055.9</v>
      </c>
      <c r="I11" s="11">
        <v>530055.9</v>
      </c>
      <c r="J11" s="13">
        <f t="shared" si="1"/>
        <v>71.397856269720734</v>
      </c>
      <c r="K11" s="13">
        <f t="shared" si="2"/>
        <v>71.397856269720734</v>
      </c>
      <c r="L11" s="13">
        <f t="shared" si="3"/>
        <v>120.06424345192239</v>
      </c>
      <c r="M11" s="13">
        <f t="shared" si="4"/>
        <v>120.06424345192239</v>
      </c>
      <c r="N11" s="22"/>
    </row>
    <row r="12" spans="1:14" ht="25.5" x14ac:dyDescent="0.25">
      <c r="A12" s="5" t="s">
        <v>17</v>
      </c>
      <c r="B12" s="4" t="s">
        <v>6</v>
      </c>
      <c r="C12" s="4" t="s">
        <v>18</v>
      </c>
      <c r="D12" s="11">
        <v>220028.79999999999</v>
      </c>
      <c r="E12" s="11">
        <v>220028.79999999999</v>
      </c>
      <c r="F12" s="11">
        <v>363111.4</v>
      </c>
      <c r="G12" s="11">
        <v>363111.4</v>
      </c>
      <c r="H12" s="11">
        <v>334497</v>
      </c>
      <c r="I12" s="11">
        <v>334497</v>
      </c>
      <c r="J12" s="13">
        <f t="shared" si="1"/>
        <v>92.11966355228725</v>
      </c>
      <c r="K12" s="13">
        <f t="shared" si="2"/>
        <v>92.11966355228725</v>
      </c>
      <c r="L12" s="13">
        <f t="shared" si="3"/>
        <v>152.02418956063934</v>
      </c>
      <c r="M12" s="13">
        <f t="shared" si="4"/>
        <v>152.02418956063934</v>
      </c>
      <c r="N12" s="22"/>
    </row>
    <row r="13" spans="1:14" x14ac:dyDescent="0.25">
      <c r="A13" s="5" t="s">
        <v>19</v>
      </c>
      <c r="B13" s="4" t="s">
        <v>6</v>
      </c>
      <c r="C13" s="4" t="s">
        <v>20</v>
      </c>
      <c r="D13" s="15">
        <v>0</v>
      </c>
      <c r="E13" s="15">
        <v>0</v>
      </c>
      <c r="F13" s="11">
        <v>235898.9</v>
      </c>
      <c r="G13" s="11">
        <v>235898.9</v>
      </c>
      <c r="H13" s="15">
        <v>0</v>
      </c>
      <c r="I13" s="15">
        <v>0</v>
      </c>
      <c r="J13" s="13">
        <v>0</v>
      </c>
      <c r="K13" s="13">
        <v>0</v>
      </c>
      <c r="L13" s="13" t="s">
        <v>92</v>
      </c>
      <c r="M13" s="13" t="s">
        <v>92</v>
      </c>
      <c r="N13" s="22"/>
    </row>
    <row r="14" spans="1:14" ht="25.5" x14ac:dyDescent="0.25">
      <c r="A14" s="5" t="s">
        <v>21</v>
      </c>
      <c r="B14" s="4" t="s">
        <v>6</v>
      </c>
      <c r="C14" s="4">
        <v>12</v>
      </c>
      <c r="D14" s="11">
        <v>81.5</v>
      </c>
      <c r="E14" s="11">
        <v>81.5</v>
      </c>
      <c r="F14" s="11">
        <v>698.6</v>
      </c>
      <c r="G14" s="11">
        <v>698.6</v>
      </c>
      <c r="H14" s="11">
        <v>259.3</v>
      </c>
      <c r="I14" s="11">
        <v>259.3</v>
      </c>
      <c r="J14" s="13">
        <f t="shared" si="1"/>
        <v>37.117091325508163</v>
      </c>
      <c r="K14" s="13">
        <f t="shared" si="2"/>
        <v>37.117091325508163</v>
      </c>
      <c r="L14" s="13">
        <f t="shared" si="3"/>
        <v>318.15950920245399</v>
      </c>
      <c r="M14" s="13">
        <f t="shared" si="4"/>
        <v>318.15950920245399</v>
      </c>
      <c r="N14" s="22"/>
    </row>
    <row r="15" spans="1:14" x14ac:dyDescent="0.25">
      <c r="A15" s="5" t="s">
        <v>22</v>
      </c>
      <c r="B15" s="4" t="s">
        <v>6</v>
      </c>
      <c r="C15" s="4" t="s">
        <v>23</v>
      </c>
      <c r="D15" s="11">
        <v>4306051.3</v>
      </c>
      <c r="E15" s="11">
        <v>4220039.5999999996</v>
      </c>
      <c r="F15" s="11">
        <v>8683014.5999999996</v>
      </c>
      <c r="G15" s="11">
        <v>8511517.4000000004</v>
      </c>
      <c r="H15" s="11">
        <v>4560257</v>
      </c>
      <c r="I15" s="11">
        <v>4480217.5999999996</v>
      </c>
      <c r="J15" s="13">
        <f t="shared" si="1"/>
        <v>52.51928287670966</v>
      </c>
      <c r="K15" s="13">
        <f t="shared" si="2"/>
        <v>52.637119675041724</v>
      </c>
      <c r="L15" s="13">
        <f t="shared" si="3"/>
        <v>105.90345265974885</v>
      </c>
      <c r="M15" s="13">
        <f t="shared" si="4"/>
        <v>106.16529759578559</v>
      </c>
      <c r="N15" s="22"/>
    </row>
    <row r="16" spans="1:14" x14ac:dyDescent="0.25">
      <c r="A16" s="8" t="s">
        <v>24</v>
      </c>
      <c r="B16" s="7" t="s">
        <v>9</v>
      </c>
      <c r="C16" s="7" t="s">
        <v>7</v>
      </c>
      <c r="D16" s="12">
        <f t="shared" ref="D16:I16" si="5">SUM(D17:D18)</f>
        <v>53368.5</v>
      </c>
      <c r="E16" s="12">
        <f t="shared" si="5"/>
        <v>53368.5</v>
      </c>
      <c r="F16" s="12">
        <f t="shared" si="5"/>
        <v>129615.9</v>
      </c>
      <c r="G16" s="12">
        <f t="shared" si="5"/>
        <v>129615.9</v>
      </c>
      <c r="H16" s="12">
        <f t="shared" si="5"/>
        <v>77974.8</v>
      </c>
      <c r="I16" s="12">
        <f t="shared" si="5"/>
        <v>77974.8</v>
      </c>
      <c r="J16" s="14">
        <f t="shared" si="1"/>
        <v>60.158360201179029</v>
      </c>
      <c r="K16" s="14">
        <f t="shared" si="2"/>
        <v>60.158360201179029</v>
      </c>
      <c r="L16" s="14">
        <f t="shared" si="3"/>
        <v>146.1064110851907</v>
      </c>
      <c r="M16" s="14">
        <f t="shared" si="4"/>
        <v>146.1064110851907</v>
      </c>
      <c r="N16" s="22"/>
    </row>
    <row r="17" spans="1:14" x14ac:dyDescent="0.25">
      <c r="A17" s="5" t="s">
        <v>25</v>
      </c>
      <c r="B17" s="4" t="s">
        <v>9</v>
      </c>
      <c r="C17" s="4" t="s">
        <v>11</v>
      </c>
      <c r="D17" s="11">
        <v>52898.3</v>
      </c>
      <c r="E17" s="11">
        <v>52898.3</v>
      </c>
      <c r="F17" s="11">
        <v>129615.9</v>
      </c>
      <c r="G17" s="11">
        <v>129615.9</v>
      </c>
      <c r="H17" s="11">
        <v>77974.8</v>
      </c>
      <c r="I17" s="11">
        <v>77974.8</v>
      </c>
      <c r="J17" s="13">
        <f t="shared" si="1"/>
        <v>60.158360201179029</v>
      </c>
      <c r="K17" s="13">
        <f t="shared" si="2"/>
        <v>60.158360201179029</v>
      </c>
      <c r="L17" s="13">
        <f t="shared" si="3"/>
        <v>147.40511509821675</v>
      </c>
      <c r="M17" s="13">
        <f t="shared" si="4"/>
        <v>147.40511509821675</v>
      </c>
      <c r="N17" s="22"/>
    </row>
    <row r="18" spans="1:14" ht="25.5" x14ac:dyDescent="0.25">
      <c r="A18" s="5" t="s">
        <v>26</v>
      </c>
      <c r="B18" s="4" t="s">
        <v>9</v>
      </c>
      <c r="C18" s="4" t="s">
        <v>27</v>
      </c>
      <c r="D18" s="11">
        <v>470.2</v>
      </c>
      <c r="E18" s="11">
        <v>470.2</v>
      </c>
      <c r="F18" s="15">
        <v>0</v>
      </c>
      <c r="G18" s="15">
        <v>0</v>
      </c>
      <c r="H18" s="15">
        <v>0</v>
      </c>
      <c r="I18" s="15">
        <v>0</v>
      </c>
      <c r="J18" s="13" t="s">
        <v>92</v>
      </c>
      <c r="K18" s="13" t="s">
        <v>92</v>
      </c>
      <c r="L18" s="13">
        <v>0</v>
      </c>
      <c r="M18" s="13">
        <v>0</v>
      </c>
      <c r="N18" s="22"/>
    </row>
    <row r="19" spans="1:14" ht="25.5" x14ac:dyDescent="0.25">
      <c r="A19" s="8" t="s">
        <v>28</v>
      </c>
      <c r="B19" s="7" t="s">
        <v>11</v>
      </c>
      <c r="C19" s="7" t="s">
        <v>7</v>
      </c>
      <c r="D19" s="12">
        <f>SUM(D20:D24)</f>
        <v>1460955.5</v>
      </c>
      <c r="E19" s="12">
        <f t="shared" ref="E19:I19" si="6">SUM(E20:E24)</f>
        <v>1460955.6</v>
      </c>
      <c r="F19" s="12">
        <f t="shared" si="6"/>
        <v>2457709.0000000005</v>
      </c>
      <c r="G19" s="12">
        <f t="shared" si="6"/>
        <v>2457709.0000000005</v>
      </c>
      <c r="H19" s="12">
        <f t="shared" si="6"/>
        <v>1717705.1</v>
      </c>
      <c r="I19" s="12">
        <f t="shared" si="6"/>
        <v>1717705.1</v>
      </c>
      <c r="J19" s="14">
        <f t="shared" si="1"/>
        <v>69.890499648249644</v>
      </c>
      <c r="K19" s="14">
        <f t="shared" si="2"/>
        <v>69.890499648249644</v>
      </c>
      <c r="L19" s="14">
        <f t="shared" si="3"/>
        <v>117.57408764332658</v>
      </c>
      <c r="M19" s="14">
        <f t="shared" si="4"/>
        <v>117.57407959557429</v>
      </c>
      <c r="N19" s="22"/>
    </row>
    <row r="20" spans="1:14" x14ac:dyDescent="0.25">
      <c r="A20" s="5" t="s">
        <v>101</v>
      </c>
      <c r="B20" s="4" t="s">
        <v>11</v>
      </c>
      <c r="C20" s="4" t="s">
        <v>12</v>
      </c>
      <c r="D20" s="15">
        <v>0</v>
      </c>
      <c r="E20" s="15">
        <v>0</v>
      </c>
      <c r="F20" s="11">
        <v>30</v>
      </c>
      <c r="G20" s="11">
        <v>30</v>
      </c>
      <c r="H20" s="19">
        <v>0</v>
      </c>
      <c r="I20" s="19">
        <v>0</v>
      </c>
      <c r="J20" s="13">
        <v>0</v>
      </c>
      <c r="K20" s="13">
        <v>0</v>
      </c>
      <c r="L20" s="13" t="s">
        <v>92</v>
      </c>
      <c r="M20" s="13" t="s">
        <v>92</v>
      </c>
      <c r="N20" s="22"/>
    </row>
    <row r="21" spans="1:14" x14ac:dyDescent="0.25">
      <c r="A21" s="5" t="s">
        <v>29</v>
      </c>
      <c r="B21" s="4" t="s">
        <v>11</v>
      </c>
      <c r="C21" s="4" t="s">
        <v>27</v>
      </c>
      <c r="D21" s="11">
        <v>108051.5</v>
      </c>
      <c r="E21" s="11">
        <v>108051.5</v>
      </c>
      <c r="F21" s="11">
        <v>191248.2</v>
      </c>
      <c r="G21" s="11">
        <v>191248.2</v>
      </c>
      <c r="H21" s="11">
        <v>120648.6</v>
      </c>
      <c r="I21" s="11">
        <v>120648.6</v>
      </c>
      <c r="J21" s="13">
        <f t="shared" si="1"/>
        <v>63.084829033685018</v>
      </c>
      <c r="K21" s="13">
        <f t="shared" si="2"/>
        <v>63.084829033685018</v>
      </c>
      <c r="L21" s="13">
        <f t="shared" si="3"/>
        <v>111.65842214129373</v>
      </c>
      <c r="M21" s="13">
        <f t="shared" si="4"/>
        <v>111.65842214129373</v>
      </c>
      <c r="N21" s="22"/>
    </row>
    <row r="22" spans="1:14" ht="51" x14ac:dyDescent="0.25">
      <c r="A22" s="5" t="s">
        <v>30</v>
      </c>
      <c r="B22" s="4" t="s">
        <v>11</v>
      </c>
      <c r="C22" s="4" t="s">
        <v>31</v>
      </c>
      <c r="D22" s="11">
        <v>1349492.7</v>
      </c>
      <c r="E22" s="11">
        <v>1349492.7</v>
      </c>
      <c r="F22" s="11">
        <v>2256756.6</v>
      </c>
      <c r="G22" s="11">
        <v>2256756.6</v>
      </c>
      <c r="H22" s="11">
        <v>1593053.5</v>
      </c>
      <c r="I22" s="11">
        <v>1593053.5</v>
      </c>
      <c r="J22" s="13">
        <f t="shared" si="1"/>
        <v>70.590399514063677</v>
      </c>
      <c r="K22" s="13">
        <f t="shared" si="2"/>
        <v>70.590399514063677</v>
      </c>
      <c r="L22" s="13">
        <f t="shared" si="3"/>
        <v>118.0483228994125</v>
      </c>
      <c r="M22" s="13">
        <f t="shared" si="4"/>
        <v>118.0483228994125</v>
      </c>
      <c r="N22" s="22"/>
    </row>
    <row r="23" spans="1:14" x14ac:dyDescent="0.25">
      <c r="A23" s="5" t="s">
        <v>32</v>
      </c>
      <c r="B23" s="4" t="s">
        <v>11</v>
      </c>
      <c r="C23" s="4" t="s">
        <v>20</v>
      </c>
      <c r="D23" s="11">
        <v>198.1</v>
      </c>
      <c r="E23" s="11">
        <v>198.1</v>
      </c>
      <c r="F23" s="11">
        <v>480</v>
      </c>
      <c r="G23" s="11">
        <v>480</v>
      </c>
      <c r="H23" s="11">
        <v>101.9</v>
      </c>
      <c r="I23" s="11">
        <v>101.9</v>
      </c>
      <c r="J23" s="13">
        <f t="shared" si="1"/>
        <v>21.229166666666668</v>
      </c>
      <c r="K23" s="13">
        <f t="shared" si="2"/>
        <v>21.229166666666668</v>
      </c>
      <c r="L23" s="13">
        <v>51.4</v>
      </c>
      <c r="M23" s="13">
        <v>51.4</v>
      </c>
      <c r="N23" s="22"/>
    </row>
    <row r="24" spans="1:14" ht="38.25" x14ac:dyDescent="0.25">
      <c r="A24" s="6" t="s">
        <v>33</v>
      </c>
      <c r="B24" s="9" t="s">
        <v>11</v>
      </c>
      <c r="C24" s="9" t="s">
        <v>34</v>
      </c>
      <c r="D24" s="11">
        <v>3213.2</v>
      </c>
      <c r="E24" s="11">
        <v>3213.3</v>
      </c>
      <c r="F24" s="11">
        <v>9194.2000000000007</v>
      </c>
      <c r="G24" s="11">
        <v>9194.2000000000007</v>
      </c>
      <c r="H24" s="11">
        <v>3901.1</v>
      </c>
      <c r="I24" s="11">
        <v>3901.1</v>
      </c>
      <c r="J24" s="13">
        <f t="shared" si="1"/>
        <v>42.43001022383676</v>
      </c>
      <c r="K24" s="13">
        <f t="shared" si="2"/>
        <v>42.43001022383676</v>
      </c>
      <c r="L24" s="13">
        <f t="shared" si="3"/>
        <v>121.40856467073323</v>
      </c>
      <c r="M24" s="13">
        <f t="shared" si="4"/>
        <v>121.40478635670493</v>
      </c>
      <c r="N24" s="22"/>
    </row>
    <row r="25" spans="1:14" x14ac:dyDescent="0.25">
      <c r="A25" s="8" t="s">
        <v>35</v>
      </c>
      <c r="B25" s="7" t="s">
        <v>12</v>
      </c>
      <c r="C25" s="7" t="s">
        <v>7</v>
      </c>
      <c r="D25" s="12">
        <f t="shared" ref="D25:I25" si="7">SUM(D26:D34)</f>
        <v>13281123.6</v>
      </c>
      <c r="E25" s="12">
        <f t="shared" si="7"/>
        <v>13281123.6</v>
      </c>
      <c r="F25" s="12">
        <f t="shared" si="7"/>
        <v>32104844.5</v>
      </c>
      <c r="G25" s="12">
        <f t="shared" si="7"/>
        <v>32104844.5</v>
      </c>
      <c r="H25" s="12">
        <f t="shared" si="7"/>
        <v>20069559.5</v>
      </c>
      <c r="I25" s="12">
        <f t="shared" si="7"/>
        <v>20069559.5</v>
      </c>
      <c r="J25" s="14">
        <f t="shared" si="1"/>
        <v>62.512557878920738</v>
      </c>
      <c r="K25" s="14">
        <f t="shared" si="2"/>
        <v>62.512557878920738</v>
      </c>
      <c r="L25" s="14">
        <f t="shared" si="3"/>
        <v>151.11341558480791</v>
      </c>
      <c r="M25" s="14">
        <f t="shared" si="4"/>
        <v>151.11341558480791</v>
      </c>
      <c r="N25" s="22"/>
    </row>
    <row r="26" spans="1:14" x14ac:dyDescent="0.25">
      <c r="A26" s="5" t="s">
        <v>36</v>
      </c>
      <c r="B26" s="4" t="s">
        <v>12</v>
      </c>
      <c r="C26" s="4" t="s">
        <v>6</v>
      </c>
      <c r="D26" s="11">
        <v>194779.5</v>
      </c>
      <c r="E26" s="11">
        <v>194779.5</v>
      </c>
      <c r="F26" s="11">
        <v>317251.40000000002</v>
      </c>
      <c r="G26" s="11">
        <v>317251.40000000002</v>
      </c>
      <c r="H26" s="11">
        <v>177604.2</v>
      </c>
      <c r="I26" s="11">
        <v>177604.2</v>
      </c>
      <c r="J26" s="13">
        <f t="shared" si="1"/>
        <v>55.982164302505829</v>
      </c>
      <c r="K26" s="13">
        <f t="shared" si="2"/>
        <v>55.982164302505829</v>
      </c>
      <c r="L26" s="13">
        <f t="shared" si="3"/>
        <v>91.182182929928473</v>
      </c>
      <c r="M26" s="13">
        <f t="shared" si="4"/>
        <v>91.182182929928473</v>
      </c>
      <c r="N26" s="22"/>
    </row>
    <row r="27" spans="1:14" x14ac:dyDescent="0.25">
      <c r="A27" s="5" t="s">
        <v>37</v>
      </c>
      <c r="B27" s="4" t="s">
        <v>12</v>
      </c>
      <c r="C27" s="4" t="s">
        <v>14</v>
      </c>
      <c r="D27" s="11">
        <v>1665772.2</v>
      </c>
      <c r="E27" s="11">
        <v>1665772.2</v>
      </c>
      <c r="F27" s="11">
        <v>2621373.9</v>
      </c>
      <c r="G27" s="11">
        <v>2621373.9</v>
      </c>
      <c r="H27" s="11">
        <v>1857590.9</v>
      </c>
      <c r="I27" s="11">
        <v>1857590.9</v>
      </c>
      <c r="J27" s="13">
        <f t="shared" si="1"/>
        <v>70.863256096354661</v>
      </c>
      <c r="K27" s="13">
        <f t="shared" si="2"/>
        <v>70.863256096354661</v>
      </c>
      <c r="L27" s="13">
        <f t="shared" si="3"/>
        <v>111.5153020322947</v>
      </c>
      <c r="M27" s="13">
        <f t="shared" si="4"/>
        <v>111.5153020322947</v>
      </c>
      <c r="N27" s="22"/>
    </row>
    <row r="28" spans="1:14" x14ac:dyDescent="0.25">
      <c r="A28" s="5" t="s">
        <v>38</v>
      </c>
      <c r="B28" s="4" t="s">
        <v>12</v>
      </c>
      <c r="C28" s="4" t="s">
        <v>16</v>
      </c>
      <c r="D28" s="11">
        <v>436687.9</v>
      </c>
      <c r="E28" s="11">
        <v>436687.9</v>
      </c>
      <c r="F28" s="11">
        <v>863557.9</v>
      </c>
      <c r="G28" s="11">
        <v>863557.9</v>
      </c>
      <c r="H28" s="11">
        <v>689918.8</v>
      </c>
      <c r="I28" s="11">
        <v>689918.8</v>
      </c>
      <c r="J28" s="13">
        <f t="shared" si="1"/>
        <v>79.892593189177006</v>
      </c>
      <c r="K28" s="13">
        <f t="shared" si="2"/>
        <v>79.892593189177006</v>
      </c>
      <c r="L28" s="13">
        <f t="shared" si="3"/>
        <v>157.98898939036323</v>
      </c>
      <c r="M28" s="13">
        <f t="shared" si="4"/>
        <v>157.98898939036323</v>
      </c>
      <c r="N28" s="22"/>
    </row>
    <row r="29" spans="1:14" x14ac:dyDescent="0.25">
      <c r="A29" s="5" t="s">
        <v>39</v>
      </c>
      <c r="B29" s="4" t="s">
        <v>12</v>
      </c>
      <c r="C29" s="4" t="s">
        <v>18</v>
      </c>
      <c r="D29" s="11">
        <v>1720521.6</v>
      </c>
      <c r="E29" s="11">
        <v>1720521.6</v>
      </c>
      <c r="F29" s="11">
        <v>3122998.8</v>
      </c>
      <c r="G29" s="11">
        <v>3122998.8</v>
      </c>
      <c r="H29" s="11">
        <v>2583527.7000000002</v>
      </c>
      <c r="I29" s="11">
        <v>2583527.7000000002</v>
      </c>
      <c r="J29" s="13">
        <f t="shared" si="1"/>
        <v>82.725862718871369</v>
      </c>
      <c r="K29" s="13">
        <f t="shared" si="2"/>
        <v>82.725862718871369</v>
      </c>
      <c r="L29" s="13">
        <f t="shared" si="3"/>
        <v>150.15956207698875</v>
      </c>
      <c r="M29" s="13">
        <f t="shared" si="4"/>
        <v>150.15956207698875</v>
      </c>
      <c r="N29" s="22"/>
    </row>
    <row r="30" spans="1:14" x14ac:dyDescent="0.25">
      <c r="A30" s="5" t="s">
        <v>40</v>
      </c>
      <c r="B30" s="4" t="s">
        <v>12</v>
      </c>
      <c r="C30" s="4" t="s">
        <v>41</v>
      </c>
      <c r="D30" s="11">
        <v>480121.59999999998</v>
      </c>
      <c r="E30" s="11">
        <v>480121.59999999998</v>
      </c>
      <c r="F30" s="11">
        <v>794717.9</v>
      </c>
      <c r="G30" s="11">
        <v>794717.9</v>
      </c>
      <c r="H30" s="11">
        <v>507950.3</v>
      </c>
      <c r="I30" s="11">
        <v>507950.3</v>
      </c>
      <c r="J30" s="13">
        <f t="shared" si="1"/>
        <v>63.915799556043716</v>
      </c>
      <c r="K30" s="13">
        <f t="shared" si="2"/>
        <v>63.915799556043716</v>
      </c>
      <c r="L30" s="13">
        <f t="shared" si="3"/>
        <v>105.79617746837468</v>
      </c>
      <c r="M30" s="13">
        <f t="shared" si="4"/>
        <v>105.79617746837468</v>
      </c>
      <c r="N30" s="22"/>
    </row>
    <row r="31" spans="1:14" x14ac:dyDescent="0.25">
      <c r="A31" s="5" t="s">
        <v>42</v>
      </c>
      <c r="B31" s="4" t="s">
        <v>12</v>
      </c>
      <c r="C31" s="4" t="s">
        <v>27</v>
      </c>
      <c r="D31" s="11">
        <v>7086660.7999999998</v>
      </c>
      <c r="E31" s="11">
        <v>7086660.7999999998</v>
      </c>
      <c r="F31" s="11">
        <v>17381207.300000001</v>
      </c>
      <c r="G31" s="11">
        <v>17381207.300000001</v>
      </c>
      <c r="H31" s="11">
        <v>10400220.5</v>
      </c>
      <c r="I31" s="11">
        <v>10400220.5</v>
      </c>
      <c r="J31" s="13">
        <f t="shared" si="1"/>
        <v>59.836007479181262</v>
      </c>
      <c r="K31" s="13">
        <f t="shared" si="2"/>
        <v>59.836007479181262</v>
      </c>
      <c r="L31" s="13">
        <f t="shared" si="3"/>
        <v>146.75770145510563</v>
      </c>
      <c r="M31" s="13">
        <f t="shared" si="4"/>
        <v>146.75770145510563</v>
      </c>
      <c r="N31" s="22"/>
    </row>
    <row r="32" spans="1:14" x14ac:dyDescent="0.25">
      <c r="A32" s="5" t="s">
        <v>43</v>
      </c>
      <c r="B32" s="4" t="s">
        <v>12</v>
      </c>
      <c r="C32" s="4" t="s">
        <v>31</v>
      </c>
      <c r="D32" s="11">
        <v>40291.5</v>
      </c>
      <c r="E32" s="11">
        <v>40291.5</v>
      </c>
      <c r="F32" s="11">
        <v>208361.2</v>
      </c>
      <c r="G32" s="11">
        <v>208361.2</v>
      </c>
      <c r="H32" s="11">
        <v>105237.4</v>
      </c>
      <c r="I32" s="11">
        <v>105237.4</v>
      </c>
      <c r="J32" s="13">
        <f t="shared" si="1"/>
        <v>50.507196157441982</v>
      </c>
      <c r="K32" s="13">
        <f t="shared" si="2"/>
        <v>50.507196157441982</v>
      </c>
      <c r="L32" s="13" t="s">
        <v>108</v>
      </c>
      <c r="M32" s="13" t="s">
        <v>108</v>
      </c>
      <c r="N32" s="22"/>
    </row>
    <row r="33" spans="1:14" ht="25.5" x14ac:dyDescent="0.25">
      <c r="A33" s="5" t="s">
        <v>102</v>
      </c>
      <c r="B33" s="4" t="s">
        <v>12</v>
      </c>
      <c r="C33" s="4" t="s">
        <v>20</v>
      </c>
      <c r="D33" s="11">
        <v>300</v>
      </c>
      <c r="E33" s="11">
        <v>300</v>
      </c>
      <c r="F33" s="11">
        <v>160</v>
      </c>
      <c r="G33" s="11">
        <v>160</v>
      </c>
      <c r="H33" s="11">
        <v>130</v>
      </c>
      <c r="I33" s="11">
        <v>130</v>
      </c>
      <c r="J33" s="13">
        <f t="shared" si="1"/>
        <v>81.25</v>
      </c>
      <c r="K33" s="13">
        <f t="shared" si="2"/>
        <v>81.25</v>
      </c>
      <c r="L33" s="13">
        <f t="shared" si="3"/>
        <v>43.333333333333336</v>
      </c>
      <c r="M33" s="13">
        <f t="shared" si="4"/>
        <v>43.333333333333336</v>
      </c>
      <c r="N33" s="22"/>
    </row>
    <row r="34" spans="1:14" ht="25.5" x14ac:dyDescent="0.25">
      <c r="A34" s="5" t="s">
        <v>44</v>
      </c>
      <c r="B34" s="4" t="s">
        <v>12</v>
      </c>
      <c r="C34" s="4" t="s">
        <v>45</v>
      </c>
      <c r="D34" s="11">
        <v>1655988.5</v>
      </c>
      <c r="E34" s="11">
        <v>1655988.5</v>
      </c>
      <c r="F34" s="11">
        <v>6795216.0999999996</v>
      </c>
      <c r="G34" s="11">
        <v>6795216.0999999996</v>
      </c>
      <c r="H34" s="11">
        <v>3747379.7</v>
      </c>
      <c r="I34" s="11">
        <v>3747379.7</v>
      </c>
      <c r="J34" s="13">
        <f t="shared" si="1"/>
        <v>55.147321951983251</v>
      </c>
      <c r="K34" s="13">
        <f t="shared" si="2"/>
        <v>55.147321951983251</v>
      </c>
      <c r="L34" s="13">
        <f t="shared" si="3"/>
        <v>226.29261616249147</v>
      </c>
      <c r="M34" s="13">
        <f t="shared" si="4"/>
        <v>226.29261616249147</v>
      </c>
      <c r="N34" s="22"/>
    </row>
    <row r="35" spans="1:14" x14ac:dyDescent="0.25">
      <c r="A35" s="8" t="s">
        <v>46</v>
      </c>
      <c r="B35" s="7" t="s">
        <v>14</v>
      </c>
      <c r="C35" s="7" t="s">
        <v>7</v>
      </c>
      <c r="D35" s="12">
        <f t="shared" ref="D35:I35" si="8">SUM(D36:D39)</f>
        <v>9372895.4000000004</v>
      </c>
      <c r="E35" s="12">
        <f t="shared" si="8"/>
        <v>9372895.4000000004</v>
      </c>
      <c r="F35" s="12">
        <f t="shared" si="8"/>
        <v>11003793</v>
      </c>
      <c r="G35" s="12">
        <f t="shared" si="8"/>
        <v>11003793</v>
      </c>
      <c r="H35" s="12">
        <f t="shared" si="8"/>
        <v>6086824.7000000002</v>
      </c>
      <c r="I35" s="12">
        <f t="shared" si="8"/>
        <v>6086824.7000000002</v>
      </c>
      <c r="J35" s="14">
        <f t="shared" si="1"/>
        <v>55.31569614223023</v>
      </c>
      <c r="K35" s="14">
        <f t="shared" si="2"/>
        <v>55.31569614223023</v>
      </c>
      <c r="L35" s="14">
        <f t="shared" si="3"/>
        <v>64.940708716326867</v>
      </c>
      <c r="M35" s="14">
        <f t="shared" si="4"/>
        <v>64.940708716326867</v>
      </c>
      <c r="N35" s="22"/>
    </row>
    <row r="36" spans="1:14" x14ac:dyDescent="0.25">
      <c r="A36" s="5" t="s">
        <v>47</v>
      </c>
      <c r="B36" s="4" t="s">
        <v>14</v>
      </c>
      <c r="C36" s="4" t="s">
        <v>6</v>
      </c>
      <c r="D36" s="11">
        <v>717810.4</v>
      </c>
      <c r="E36" s="11">
        <v>717810.4</v>
      </c>
      <c r="F36" s="11">
        <v>380663.5</v>
      </c>
      <c r="G36" s="11">
        <v>380663.5</v>
      </c>
      <c r="H36" s="11">
        <v>218336.2</v>
      </c>
      <c r="I36" s="11">
        <v>218336.2</v>
      </c>
      <c r="J36" s="13">
        <f t="shared" si="1"/>
        <v>57.356746838086657</v>
      </c>
      <c r="K36" s="13">
        <f t="shared" si="2"/>
        <v>57.356746838086657</v>
      </c>
      <c r="L36" s="13">
        <f t="shared" si="3"/>
        <v>30.416973618660304</v>
      </c>
      <c r="M36" s="13">
        <f t="shared" si="4"/>
        <v>30.416973618660304</v>
      </c>
      <c r="N36" s="22"/>
    </row>
    <row r="37" spans="1:14" x14ac:dyDescent="0.25">
      <c r="A37" s="5" t="s">
        <v>48</v>
      </c>
      <c r="B37" s="4" t="s">
        <v>14</v>
      </c>
      <c r="C37" s="4" t="s">
        <v>9</v>
      </c>
      <c r="D37" s="11">
        <v>4356071.7</v>
      </c>
      <c r="E37" s="11">
        <v>4356071.7</v>
      </c>
      <c r="F37" s="11">
        <v>5862783.0999999996</v>
      </c>
      <c r="G37" s="11">
        <v>5862783.0999999996</v>
      </c>
      <c r="H37" s="11">
        <v>3742808</v>
      </c>
      <c r="I37" s="11">
        <v>3742808</v>
      </c>
      <c r="J37" s="13">
        <f t="shared" si="1"/>
        <v>63.840123984801686</v>
      </c>
      <c r="K37" s="13">
        <f t="shared" si="2"/>
        <v>63.840123984801686</v>
      </c>
      <c r="L37" s="13">
        <f t="shared" si="3"/>
        <v>85.921634393667119</v>
      </c>
      <c r="M37" s="13">
        <f t="shared" si="4"/>
        <v>85.921634393667119</v>
      </c>
      <c r="N37" s="22"/>
    </row>
    <row r="38" spans="1:14" x14ac:dyDescent="0.25">
      <c r="A38" s="6" t="s">
        <v>49</v>
      </c>
      <c r="B38" s="9" t="s">
        <v>14</v>
      </c>
      <c r="C38" s="9" t="s">
        <v>11</v>
      </c>
      <c r="D38" s="11">
        <v>1642358.3</v>
      </c>
      <c r="E38" s="11">
        <v>1642358.3</v>
      </c>
      <c r="F38" s="11">
        <v>2039612.8</v>
      </c>
      <c r="G38" s="11">
        <v>2039612.8</v>
      </c>
      <c r="H38" s="11">
        <v>1448994</v>
      </c>
      <c r="I38" s="11">
        <v>1448994</v>
      </c>
      <c r="J38" s="13">
        <f t="shared" si="1"/>
        <v>71.042601811481077</v>
      </c>
      <c r="K38" s="13">
        <f t="shared" si="2"/>
        <v>71.042601811481077</v>
      </c>
      <c r="L38" s="13">
        <f t="shared" si="3"/>
        <v>88.226424160915428</v>
      </c>
      <c r="M38" s="13">
        <f t="shared" si="4"/>
        <v>88.226424160915428</v>
      </c>
      <c r="N38" s="22"/>
    </row>
    <row r="39" spans="1:14" ht="25.5" x14ac:dyDescent="0.25">
      <c r="A39" s="5" t="s">
        <v>50</v>
      </c>
      <c r="B39" s="4" t="s">
        <v>14</v>
      </c>
      <c r="C39" s="4" t="s">
        <v>14</v>
      </c>
      <c r="D39" s="11">
        <v>2656655</v>
      </c>
      <c r="E39" s="11">
        <v>2656655</v>
      </c>
      <c r="F39" s="11">
        <v>2720733.6</v>
      </c>
      <c r="G39" s="11">
        <v>2720733.6</v>
      </c>
      <c r="H39" s="11">
        <v>676686.5</v>
      </c>
      <c r="I39" s="11">
        <v>676686.5</v>
      </c>
      <c r="J39" s="13">
        <f t="shared" si="1"/>
        <v>24.871472164713222</v>
      </c>
      <c r="K39" s="13">
        <f t="shared" si="2"/>
        <v>24.871472164713222</v>
      </c>
      <c r="L39" s="13">
        <f t="shared" si="3"/>
        <v>25.471372835388863</v>
      </c>
      <c r="M39" s="13">
        <f t="shared" si="4"/>
        <v>25.471372835388863</v>
      </c>
      <c r="N39" s="22"/>
    </row>
    <row r="40" spans="1:14" x14ac:dyDescent="0.25">
      <c r="A40" s="8" t="s">
        <v>51</v>
      </c>
      <c r="B40" s="7" t="s">
        <v>16</v>
      </c>
      <c r="C40" s="7" t="s">
        <v>7</v>
      </c>
      <c r="D40" s="12">
        <f t="shared" ref="D40:I40" si="9">SUM(D41:D45)</f>
        <v>552339.29999999993</v>
      </c>
      <c r="E40" s="12">
        <f t="shared" si="9"/>
        <v>552339.29999999993</v>
      </c>
      <c r="F40" s="12">
        <f t="shared" si="9"/>
        <v>1234158.8</v>
      </c>
      <c r="G40" s="12">
        <f t="shared" si="9"/>
        <v>1234158.8</v>
      </c>
      <c r="H40" s="12">
        <f t="shared" si="9"/>
        <v>935642.79999999993</v>
      </c>
      <c r="I40" s="12">
        <f t="shared" si="9"/>
        <v>935642.7</v>
      </c>
      <c r="J40" s="14">
        <f t="shared" si="1"/>
        <v>75.812188836639166</v>
      </c>
      <c r="K40" s="14">
        <f t="shared" si="2"/>
        <v>75.812180733954165</v>
      </c>
      <c r="L40" s="14">
        <f t="shared" si="3"/>
        <v>169.3963837083474</v>
      </c>
      <c r="M40" s="14">
        <f t="shared" si="4"/>
        <v>169.39636560353392</v>
      </c>
      <c r="N40" s="22"/>
    </row>
    <row r="41" spans="1:14" x14ac:dyDescent="0.25">
      <c r="A41" s="5" t="s">
        <v>52</v>
      </c>
      <c r="B41" s="10" t="s">
        <v>16</v>
      </c>
      <c r="C41" s="9" t="s">
        <v>6</v>
      </c>
      <c r="D41" s="11">
        <v>97.6</v>
      </c>
      <c r="E41" s="11">
        <v>97.6</v>
      </c>
      <c r="F41" s="15">
        <v>0</v>
      </c>
      <c r="G41" s="15">
        <v>0</v>
      </c>
      <c r="H41" s="15">
        <v>0</v>
      </c>
      <c r="I41" s="15">
        <v>0</v>
      </c>
      <c r="J41" s="13" t="s">
        <v>92</v>
      </c>
      <c r="K41" s="13" t="s">
        <v>92</v>
      </c>
      <c r="L41" s="13">
        <v>0</v>
      </c>
      <c r="M41" s="13">
        <v>0</v>
      </c>
      <c r="N41" s="22"/>
    </row>
    <row r="42" spans="1:14" x14ac:dyDescent="0.25">
      <c r="A42" s="6" t="s">
        <v>53</v>
      </c>
      <c r="B42" s="10" t="s">
        <v>16</v>
      </c>
      <c r="C42" s="9" t="s">
        <v>9</v>
      </c>
      <c r="D42" s="15">
        <v>0</v>
      </c>
      <c r="E42" s="15">
        <v>0</v>
      </c>
      <c r="F42" s="11">
        <v>2483.6</v>
      </c>
      <c r="G42" s="11">
        <v>2483.6</v>
      </c>
      <c r="H42" s="15">
        <v>0</v>
      </c>
      <c r="I42" s="15">
        <v>0</v>
      </c>
      <c r="J42" s="13">
        <v>0</v>
      </c>
      <c r="K42" s="13">
        <v>0</v>
      </c>
      <c r="L42" s="13" t="s">
        <v>92</v>
      </c>
      <c r="M42" s="13" t="s">
        <v>92</v>
      </c>
      <c r="N42" s="22"/>
    </row>
    <row r="43" spans="1:14" ht="25.5" x14ac:dyDescent="0.25">
      <c r="A43" s="5" t="s">
        <v>54</v>
      </c>
      <c r="B43" s="4" t="s">
        <v>16</v>
      </c>
      <c r="C43" s="4" t="s">
        <v>11</v>
      </c>
      <c r="D43" s="11">
        <v>21905.599999999999</v>
      </c>
      <c r="E43" s="11">
        <v>21905.599999999999</v>
      </c>
      <c r="F43" s="11">
        <v>33792.199999999997</v>
      </c>
      <c r="G43" s="11">
        <v>33792.199999999997</v>
      </c>
      <c r="H43" s="11">
        <v>23316.7</v>
      </c>
      <c r="I43" s="11">
        <v>23316.7</v>
      </c>
      <c r="J43" s="13">
        <f t="shared" si="1"/>
        <v>69.000242659548661</v>
      </c>
      <c r="K43" s="13">
        <f t="shared" si="2"/>
        <v>69.000242659548661</v>
      </c>
      <c r="L43" s="13">
        <v>106.4</v>
      </c>
      <c r="M43" s="13">
        <v>106.4</v>
      </c>
      <c r="N43" s="22"/>
    </row>
    <row r="44" spans="1:14" ht="25.5" x14ac:dyDescent="0.25">
      <c r="A44" s="5" t="s">
        <v>91</v>
      </c>
      <c r="B44" s="10" t="s">
        <v>16</v>
      </c>
      <c r="C44" s="9" t="s">
        <v>12</v>
      </c>
      <c r="D44" s="11">
        <v>599</v>
      </c>
      <c r="E44" s="11">
        <v>599</v>
      </c>
      <c r="F44" s="11">
        <v>2400</v>
      </c>
      <c r="G44" s="11">
        <v>2400</v>
      </c>
      <c r="H44" s="15">
        <v>0</v>
      </c>
      <c r="I44" s="15">
        <v>0</v>
      </c>
      <c r="J44" s="13">
        <v>0</v>
      </c>
      <c r="K44" s="13">
        <v>0</v>
      </c>
      <c r="L44" s="13">
        <v>0</v>
      </c>
      <c r="M44" s="13">
        <v>0</v>
      </c>
      <c r="N44" s="22"/>
    </row>
    <row r="45" spans="1:14" ht="25.5" x14ac:dyDescent="0.25">
      <c r="A45" s="5" t="s">
        <v>55</v>
      </c>
      <c r="B45" s="4" t="s">
        <v>16</v>
      </c>
      <c r="C45" s="4" t="s">
        <v>14</v>
      </c>
      <c r="D45" s="11">
        <v>529737.1</v>
      </c>
      <c r="E45" s="11">
        <v>529737.1</v>
      </c>
      <c r="F45" s="11">
        <v>1195483</v>
      </c>
      <c r="G45" s="11">
        <v>1195483</v>
      </c>
      <c r="H45" s="11">
        <v>912326.1</v>
      </c>
      <c r="I45" s="11">
        <v>912326</v>
      </c>
      <c r="J45" s="13">
        <f t="shared" si="1"/>
        <v>76.314435253366213</v>
      </c>
      <c r="K45" s="13">
        <f t="shared" si="2"/>
        <v>76.314426888546308</v>
      </c>
      <c r="L45" s="13">
        <f t="shared" si="3"/>
        <v>172.22242882365612</v>
      </c>
      <c r="M45" s="13">
        <f t="shared" si="4"/>
        <v>172.22240994636775</v>
      </c>
      <c r="N45" s="22"/>
    </row>
    <row r="46" spans="1:14" x14ac:dyDescent="0.25">
      <c r="A46" s="8" t="s">
        <v>56</v>
      </c>
      <c r="B46" s="7" t="s">
        <v>18</v>
      </c>
      <c r="C46" s="7" t="s">
        <v>7</v>
      </c>
      <c r="D46" s="12">
        <f t="shared" ref="D46:I46" si="10">SUM(D47:D54)</f>
        <v>28748067.600000001</v>
      </c>
      <c r="E46" s="12">
        <f t="shared" si="10"/>
        <v>28748067.600000001</v>
      </c>
      <c r="F46" s="12">
        <f t="shared" si="10"/>
        <v>50501014.700000003</v>
      </c>
      <c r="G46" s="12">
        <f t="shared" si="10"/>
        <v>50501014.700000003</v>
      </c>
      <c r="H46" s="12">
        <f t="shared" si="10"/>
        <v>33103285.099999994</v>
      </c>
      <c r="I46" s="12">
        <f t="shared" si="10"/>
        <v>33103285.099999994</v>
      </c>
      <c r="J46" s="14">
        <f t="shared" si="1"/>
        <v>65.549742508441113</v>
      </c>
      <c r="K46" s="14">
        <f t="shared" si="2"/>
        <v>65.549742508441113</v>
      </c>
      <c r="L46" s="14">
        <f t="shared" si="3"/>
        <v>115.14960087265132</v>
      </c>
      <c r="M46" s="14">
        <f t="shared" si="4"/>
        <v>115.14960087265132</v>
      </c>
      <c r="N46" s="22"/>
    </row>
    <row r="47" spans="1:14" x14ac:dyDescent="0.25">
      <c r="A47" s="5" t="s">
        <v>57</v>
      </c>
      <c r="B47" s="4" t="s">
        <v>18</v>
      </c>
      <c r="C47" s="4" t="s">
        <v>6</v>
      </c>
      <c r="D47" s="11">
        <v>7278937.2000000002</v>
      </c>
      <c r="E47" s="11">
        <v>7278937.2000000002</v>
      </c>
      <c r="F47" s="11">
        <v>10626757.4</v>
      </c>
      <c r="G47" s="11">
        <v>10626757.4</v>
      </c>
      <c r="H47" s="11">
        <v>6620275.5999999996</v>
      </c>
      <c r="I47" s="11">
        <v>6620275.5999999996</v>
      </c>
      <c r="J47" s="13">
        <f t="shared" si="1"/>
        <v>62.298171971066161</v>
      </c>
      <c r="K47" s="13">
        <f t="shared" si="2"/>
        <v>62.298171971066161</v>
      </c>
      <c r="L47" s="13">
        <f t="shared" si="3"/>
        <v>90.951129513797696</v>
      </c>
      <c r="M47" s="13">
        <f t="shared" si="4"/>
        <v>90.951129513797696</v>
      </c>
      <c r="N47" s="22"/>
    </row>
    <row r="48" spans="1:14" x14ac:dyDescent="0.25">
      <c r="A48" s="5" t="s">
        <v>58</v>
      </c>
      <c r="B48" s="4" t="s">
        <v>18</v>
      </c>
      <c r="C48" s="4" t="s">
        <v>9</v>
      </c>
      <c r="D48" s="11">
        <v>16296116.199999999</v>
      </c>
      <c r="E48" s="11">
        <v>16296116.199999999</v>
      </c>
      <c r="F48" s="11">
        <v>31049175.699999999</v>
      </c>
      <c r="G48" s="11">
        <v>31049175.699999999</v>
      </c>
      <c r="H48" s="11">
        <v>20064489.199999999</v>
      </c>
      <c r="I48" s="11">
        <v>20064489.199999999</v>
      </c>
      <c r="J48" s="13">
        <f t="shared" si="1"/>
        <v>64.621648554747296</v>
      </c>
      <c r="K48" s="13">
        <f t="shared" si="2"/>
        <v>64.621648554747296</v>
      </c>
      <c r="L48" s="13">
        <f t="shared" si="3"/>
        <v>123.12436260119451</v>
      </c>
      <c r="M48" s="13">
        <f t="shared" si="4"/>
        <v>123.12436260119451</v>
      </c>
      <c r="N48" s="22"/>
    </row>
    <row r="49" spans="1:14" x14ac:dyDescent="0.25">
      <c r="A49" s="6" t="s">
        <v>59</v>
      </c>
      <c r="B49" s="4" t="s">
        <v>18</v>
      </c>
      <c r="C49" s="4" t="s">
        <v>11</v>
      </c>
      <c r="D49" s="11">
        <v>1568952.1</v>
      </c>
      <c r="E49" s="11">
        <v>1568952.1</v>
      </c>
      <c r="F49" s="11">
        <v>2560615.7000000002</v>
      </c>
      <c r="G49" s="11">
        <v>2560615.7000000002</v>
      </c>
      <c r="H49" s="11">
        <v>1856352.4</v>
      </c>
      <c r="I49" s="11">
        <v>1856352.4</v>
      </c>
      <c r="J49" s="13">
        <f t="shared" si="1"/>
        <v>72.496329691331653</v>
      </c>
      <c r="K49" s="13">
        <f t="shared" si="2"/>
        <v>72.496329691331653</v>
      </c>
      <c r="L49" s="13">
        <f t="shared" si="3"/>
        <v>118.31797796758741</v>
      </c>
      <c r="M49" s="13">
        <f t="shared" si="4"/>
        <v>118.31797796758741</v>
      </c>
      <c r="N49" s="22"/>
    </row>
    <row r="50" spans="1:14" x14ac:dyDescent="0.25">
      <c r="A50" s="5" t="s">
        <v>60</v>
      </c>
      <c r="B50" s="4" t="s">
        <v>18</v>
      </c>
      <c r="C50" s="4" t="s">
        <v>12</v>
      </c>
      <c r="D50" s="11">
        <v>1764964.8</v>
      </c>
      <c r="E50" s="11">
        <v>1764964.8</v>
      </c>
      <c r="F50" s="11">
        <v>3305305.5</v>
      </c>
      <c r="G50" s="11">
        <v>3305305.5</v>
      </c>
      <c r="H50" s="11">
        <v>2418742.2000000002</v>
      </c>
      <c r="I50" s="11">
        <v>2418742.2000000002</v>
      </c>
      <c r="J50" s="13">
        <f t="shared" si="1"/>
        <v>73.177568609013605</v>
      </c>
      <c r="K50" s="13">
        <f t="shared" si="2"/>
        <v>73.177568609013605</v>
      </c>
      <c r="L50" s="13">
        <f t="shared" si="3"/>
        <v>137.04195120491923</v>
      </c>
      <c r="M50" s="13">
        <f t="shared" si="4"/>
        <v>137.04195120491923</v>
      </c>
      <c r="N50" s="22"/>
    </row>
    <row r="51" spans="1:14" ht="25.5" x14ac:dyDescent="0.25">
      <c r="A51" s="5" t="s">
        <v>61</v>
      </c>
      <c r="B51" s="4" t="s">
        <v>18</v>
      </c>
      <c r="C51" s="4" t="s">
        <v>14</v>
      </c>
      <c r="D51" s="11">
        <v>69895.8</v>
      </c>
      <c r="E51" s="11">
        <v>69895.8</v>
      </c>
      <c r="F51" s="11">
        <v>126140.4</v>
      </c>
      <c r="G51" s="11">
        <v>126140.4</v>
      </c>
      <c r="H51" s="11">
        <v>92340.9</v>
      </c>
      <c r="I51" s="11">
        <v>92340.9</v>
      </c>
      <c r="J51" s="13">
        <f t="shared" si="1"/>
        <v>73.204857444561782</v>
      </c>
      <c r="K51" s="13">
        <f t="shared" si="2"/>
        <v>73.204857444561782</v>
      </c>
      <c r="L51" s="13">
        <f t="shared" si="3"/>
        <v>132.11222991939428</v>
      </c>
      <c r="M51" s="13">
        <f t="shared" si="4"/>
        <v>132.11222991939428</v>
      </c>
      <c r="N51" s="22"/>
    </row>
    <row r="52" spans="1:14" x14ac:dyDescent="0.25">
      <c r="A52" s="5" t="s">
        <v>103</v>
      </c>
      <c r="B52" s="4" t="s">
        <v>18</v>
      </c>
      <c r="C52" s="4" t="s">
        <v>16</v>
      </c>
      <c r="D52" s="15">
        <v>0</v>
      </c>
      <c r="E52" s="15">
        <v>0</v>
      </c>
      <c r="F52" s="11">
        <v>50000</v>
      </c>
      <c r="G52" s="11">
        <v>50000</v>
      </c>
      <c r="H52" s="11">
        <v>50000</v>
      </c>
      <c r="I52" s="11">
        <v>50000</v>
      </c>
      <c r="J52" s="13">
        <f t="shared" si="1"/>
        <v>100</v>
      </c>
      <c r="K52" s="13">
        <f t="shared" si="2"/>
        <v>100</v>
      </c>
      <c r="L52" s="13" t="s">
        <v>92</v>
      </c>
      <c r="M52" s="13" t="s">
        <v>92</v>
      </c>
      <c r="N52" s="22"/>
    </row>
    <row r="53" spans="1:14" x14ac:dyDescent="0.25">
      <c r="A53" s="5" t="s">
        <v>104</v>
      </c>
      <c r="B53" s="4" t="s">
        <v>18</v>
      </c>
      <c r="C53" s="4" t="s">
        <v>18</v>
      </c>
      <c r="D53" s="11">
        <v>86120.7</v>
      </c>
      <c r="E53" s="11">
        <v>86120.7</v>
      </c>
      <c r="F53" s="11">
        <v>143818.4</v>
      </c>
      <c r="G53" s="11">
        <v>143818.4</v>
      </c>
      <c r="H53" s="11">
        <v>108181.8</v>
      </c>
      <c r="I53" s="11">
        <v>108181.8</v>
      </c>
      <c r="J53" s="13">
        <f t="shared" si="1"/>
        <v>75.221112180360791</v>
      </c>
      <c r="K53" s="13">
        <f t="shared" si="2"/>
        <v>75.221112180360791</v>
      </c>
      <c r="L53" s="13">
        <f t="shared" si="3"/>
        <v>125.6164894154367</v>
      </c>
      <c r="M53" s="13">
        <f t="shared" si="4"/>
        <v>125.6164894154367</v>
      </c>
      <c r="N53" s="22"/>
    </row>
    <row r="54" spans="1:14" x14ac:dyDescent="0.25">
      <c r="A54" s="5" t="s">
        <v>62</v>
      </c>
      <c r="B54" s="4" t="s">
        <v>18</v>
      </c>
      <c r="C54" s="4" t="s">
        <v>27</v>
      </c>
      <c r="D54" s="11">
        <v>1683080.8</v>
      </c>
      <c r="E54" s="11">
        <v>1683080.8</v>
      </c>
      <c r="F54" s="11">
        <v>2639201.6</v>
      </c>
      <c r="G54" s="11">
        <v>2639201.6</v>
      </c>
      <c r="H54" s="11">
        <v>1892903</v>
      </c>
      <c r="I54" s="11">
        <v>1892903</v>
      </c>
      <c r="J54" s="13">
        <f t="shared" si="1"/>
        <v>71.722561853554495</v>
      </c>
      <c r="K54" s="13">
        <f t="shared" si="2"/>
        <v>71.722561853554495</v>
      </c>
      <c r="L54" s="13">
        <f t="shared" si="3"/>
        <v>112.46655537868413</v>
      </c>
      <c r="M54" s="13">
        <f t="shared" si="4"/>
        <v>112.46655537868413</v>
      </c>
      <c r="N54" s="22"/>
    </row>
    <row r="55" spans="1:14" x14ac:dyDescent="0.25">
      <c r="A55" s="8" t="s">
        <v>63</v>
      </c>
      <c r="B55" s="7" t="s">
        <v>41</v>
      </c>
      <c r="C55" s="7" t="s">
        <v>7</v>
      </c>
      <c r="D55" s="12">
        <f t="shared" ref="D55:I55" si="11">SUM(D56:D58)</f>
        <v>3057539.8000000003</v>
      </c>
      <c r="E55" s="12">
        <f t="shared" si="11"/>
        <v>3057539.8000000003</v>
      </c>
      <c r="F55" s="12">
        <f t="shared" si="11"/>
        <v>5600291.0000000009</v>
      </c>
      <c r="G55" s="12">
        <f t="shared" si="11"/>
        <v>5600291.0000000009</v>
      </c>
      <c r="H55" s="12">
        <f t="shared" si="11"/>
        <v>4067403.4000000004</v>
      </c>
      <c r="I55" s="12">
        <f t="shared" si="11"/>
        <v>4067403.4000000004</v>
      </c>
      <c r="J55" s="14">
        <f t="shared" si="1"/>
        <v>72.628429486967732</v>
      </c>
      <c r="K55" s="14">
        <f t="shared" si="2"/>
        <v>72.628429486967732</v>
      </c>
      <c r="L55" s="14">
        <f t="shared" si="3"/>
        <v>133.02863302057426</v>
      </c>
      <c r="M55" s="14">
        <f t="shared" si="4"/>
        <v>133.02863302057426</v>
      </c>
      <c r="N55" s="22"/>
    </row>
    <row r="56" spans="1:14" x14ac:dyDescent="0.25">
      <c r="A56" s="5" t="s">
        <v>64</v>
      </c>
      <c r="B56" s="4" t="s">
        <v>41</v>
      </c>
      <c r="C56" s="4" t="s">
        <v>6</v>
      </c>
      <c r="D56" s="11">
        <v>2478627.4</v>
      </c>
      <c r="E56" s="11">
        <v>2478627.4</v>
      </c>
      <c r="F56" s="11">
        <v>4354288.4000000004</v>
      </c>
      <c r="G56" s="11">
        <v>4354288.4000000004</v>
      </c>
      <c r="H56" s="11">
        <v>3151448.2</v>
      </c>
      <c r="I56" s="11">
        <v>3151448.2</v>
      </c>
      <c r="J56" s="13">
        <f t="shared" si="1"/>
        <v>72.375734230190176</v>
      </c>
      <c r="K56" s="13">
        <f t="shared" si="2"/>
        <v>72.375734230190176</v>
      </c>
      <c r="L56" s="13">
        <f t="shared" si="3"/>
        <v>127.14489479136719</v>
      </c>
      <c r="M56" s="13">
        <f t="shared" si="4"/>
        <v>127.14489479136719</v>
      </c>
      <c r="N56" s="22"/>
    </row>
    <row r="57" spans="1:14" x14ac:dyDescent="0.25">
      <c r="A57" s="5" t="s">
        <v>65</v>
      </c>
      <c r="B57" s="4" t="s">
        <v>41</v>
      </c>
      <c r="C57" s="4" t="s">
        <v>9</v>
      </c>
      <c r="D57" s="11">
        <v>63850.2</v>
      </c>
      <c r="E57" s="11">
        <v>63850.2</v>
      </c>
      <c r="F57" s="11">
        <v>113935.9</v>
      </c>
      <c r="G57" s="11">
        <v>113935.9</v>
      </c>
      <c r="H57" s="11">
        <v>83630.5</v>
      </c>
      <c r="I57" s="11">
        <v>83630.5</v>
      </c>
      <c r="J57" s="13">
        <f t="shared" si="1"/>
        <v>73.40135988744548</v>
      </c>
      <c r="K57" s="13">
        <f t="shared" si="2"/>
        <v>73.40135988744548</v>
      </c>
      <c r="L57" s="13">
        <f t="shared" si="3"/>
        <v>130.97922950906965</v>
      </c>
      <c r="M57" s="13">
        <f t="shared" si="4"/>
        <v>130.97922950906965</v>
      </c>
      <c r="N57" s="22"/>
    </row>
    <row r="58" spans="1:14" ht="25.5" x14ac:dyDescent="0.25">
      <c r="A58" s="5" t="s">
        <v>66</v>
      </c>
      <c r="B58" s="4" t="s">
        <v>41</v>
      </c>
      <c r="C58" s="4" t="s">
        <v>12</v>
      </c>
      <c r="D58" s="11">
        <v>515062.2</v>
      </c>
      <c r="E58" s="11">
        <v>515062.2</v>
      </c>
      <c r="F58" s="11">
        <v>1132066.7</v>
      </c>
      <c r="G58" s="11">
        <v>1132066.7</v>
      </c>
      <c r="H58" s="11">
        <v>832324.7</v>
      </c>
      <c r="I58" s="11">
        <v>832324.7</v>
      </c>
      <c r="J58" s="13">
        <f t="shared" si="1"/>
        <v>73.522584844161571</v>
      </c>
      <c r="K58" s="13">
        <f t="shared" si="2"/>
        <v>73.522584844161571</v>
      </c>
      <c r="L58" s="13">
        <f t="shared" si="3"/>
        <v>161.59692945822852</v>
      </c>
      <c r="M58" s="13">
        <f t="shared" si="4"/>
        <v>161.59692945822852</v>
      </c>
      <c r="N58" s="22"/>
    </row>
    <row r="59" spans="1:14" x14ac:dyDescent="0.25">
      <c r="A59" s="8" t="s">
        <v>67</v>
      </c>
      <c r="B59" s="7" t="s">
        <v>27</v>
      </c>
      <c r="C59" s="7" t="s">
        <v>7</v>
      </c>
      <c r="D59" s="12">
        <f t="shared" ref="D59:I59" si="12">SUM(D60:D65)</f>
        <v>21064435.5</v>
      </c>
      <c r="E59" s="12">
        <f t="shared" si="12"/>
        <v>4990156.5</v>
      </c>
      <c r="F59" s="12">
        <f t="shared" si="12"/>
        <v>34657425.5</v>
      </c>
      <c r="G59" s="12">
        <f t="shared" si="12"/>
        <v>7415131</v>
      </c>
      <c r="H59" s="12">
        <f t="shared" si="12"/>
        <v>23988697.399999999</v>
      </c>
      <c r="I59" s="12">
        <f t="shared" si="12"/>
        <v>4915148.9000000004</v>
      </c>
      <c r="J59" s="14">
        <f t="shared" si="1"/>
        <v>69.216616796882377</v>
      </c>
      <c r="K59" s="14">
        <f t="shared" si="2"/>
        <v>66.28539536253642</v>
      </c>
      <c r="L59" s="14">
        <f t="shared" si="3"/>
        <v>113.88246032038218</v>
      </c>
      <c r="M59" s="14">
        <f t="shared" si="4"/>
        <v>98.496888825029856</v>
      </c>
      <c r="N59" s="22"/>
    </row>
    <row r="60" spans="1:14" x14ac:dyDescent="0.25">
      <c r="A60" s="5" t="s">
        <v>68</v>
      </c>
      <c r="B60" s="4" t="s">
        <v>27</v>
      </c>
      <c r="C60" s="4" t="s">
        <v>6</v>
      </c>
      <c r="D60" s="11">
        <v>2867728.7</v>
      </c>
      <c r="E60" s="11">
        <v>2867728.7</v>
      </c>
      <c r="F60" s="11">
        <v>3982720.8</v>
      </c>
      <c r="G60" s="11">
        <v>3982720.8</v>
      </c>
      <c r="H60" s="11">
        <v>2683636.4</v>
      </c>
      <c r="I60" s="11">
        <v>2683636.4</v>
      </c>
      <c r="J60" s="13">
        <f t="shared" si="1"/>
        <v>67.381986706173322</v>
      </c>
      <c r="K60" s="13">
        <f t="shared" si="2"/>
        <v>67.381986706173322</v>
      </c>
      <c r="L60" s="13">
        <f t="shared" si="3"/>
        <v>93.580553836909317</v>
      </c>
      <c r="M60" s="13">
        <f t="shared" si="4"/>
        <v>93.580553836909317</v>
      </c>
      <c r="N60" s="22"/>
    </row>
    <row r="61" spans="1:14" x14ac:dyDescent="0.25">
      <c r="A61" s="5" t="s">
        <v>69</v>
      </c>
      <c r="B61" s="4" t="s">
        <v>27</v>
      </c>
      <c r="C61" s="4" t="s">
        <v>9</v>
      </c>
      <c r="D61" s="11">
        <v>1154473.3999999999</v>
      </c>
      <c r="E61" s="11">
        <v>1154473.3999999999</v>
      </c>
      <c r="F61" s="11">
        <v>1866182.1</v>
      </c>
      <c r="G61" s="11">
        <v>1866182.1</v>
      </c>
      <c r="H61" s="11">
        <v>1106911.5</v>
      </c>
      <c r="I61" s="11">
        <v>1106911.5</v>
      </c>
      <c r="J61" s="13">
        <f t="shared" si="1"/>
        <v>59.314227695142932</v>
      </c>
      <c r="K61" s="13">
        <f t="shared" si="2"/>
        <v>59.314227695142932</v>
      </c>
      <c r="L61" s="13">
        <f t="shared" si="3"/>
        <v>95.880208240397749</v>
      </c>
      <c r="M61" s="13">
        <f t="shared" si="4"/>
        <v>95.880208240397749</v>
      </c>
      <c r="N61" s="22"/>
    </row>
    <row r="62" spans="1:14" x14ac:dyDescent="0.25">
      <c r="A62" s="5" t="s">
        <v>70</v>
      </c>
      <c r="B62" s="4" t="s">
        <v>27</v>
      </c>
      <c r="C62" s="4" t="s">
        <v>12</v>
      </c>
      <c r="D62" s="11">
        <v>405126.40000000002</v>
      </c>
      <c r="E62" s="11">
        <v>405126.40000000002</v>
      </c>
      <c r="F62" s="11">
        <v>647603.5</v>
      </c>
      <c r="G62" s="11">
        <v>647603.5</v>
      </c>
      <c r="H62" s="11">
        <v>444834.2</v>
      </c>
      <c r="I62" s="11">
        <v>444834.2</v>
      </c>
      <c r="J62" s="13">
        <f t="shared" si="1"/>
        <v>68.689282871386581</v>
      </c>
      <c r="K62" s="13">
        <f t="shared" si="2"/>
        <v>68.689282871386581</v>
      </c>
      <c r="L62" s="13">
        <f t="shared" si="3"/>
        <v>109.80133607683922</v>
      </c>
      <c r="M62" s="13">
        <f t="shared" si="4"/>
        <v>109.80133607683922</v>
      </c>
      <c r="N62" s="22"/>
    </row>
    <row r="63" spans="1:14" x14ac:dyDescent="0.25">
      <c r="A63" s="5" t="s">
        <v>71</v>
      </c>
      <c r="B63" s="4" t="s">
        <v>27</v>
      </c>
      <c r="C63" s="4" t="s">
        <v>14</v>
      </c>
      <c r="D63" s="11">
        <v>57132.2</v>
      </c>
      <c r="E63" s="11">
        <v>57132.2</v>
      </c>
      <c r="F63" s="11">
        <v>92555</v>
      </c>
      <c r="G63" s="11">
        <v>92555</v>
      </c>
      <c r="H63" s="11">
        <v>74574.899999999994</v>
      </c>
      <c r="I63" s="11">
        <v>74574.899999999994</v>
      </c>
      <c r="J63" s="13">
        <f t="shared" si="1"/>
        <v>80.573604883582732</v>
      </c>
      <c r="K63" s="13">
        <f t="shared" si="2"/>
        <v>80.573604883582732</v>
      </c>
      <c r="L63" s="13">
        <f t="shared" si="3"/>
        <v>130.53041892312916</v>
      </c>
      <c r="M63" s="13">
        <f t="shared" si="4"/>
        <v>130.53041892312916</v>
      </c>
      <c r="N63" s="22"/>
    </row>
    <row r="64" spans="1:14" ht="38.25" x14ac:dyDescent="0.25">
      <c r="A64" s="5" t="s">
        <v>72</v>
      </c>
      <c r="B64" s="4" t="s">
        <v>27</v>
      </c>
      <c r="C64" s="4" t="s">
        <v>16</v>
      </c>
      <c r="D64" s="11">
        <v>64686.7</v>
      </c>
      <c r="E64" s="11">
        <v>64686.7</v>
      </c>
      <c r="F64" s="11">
        <v>101712.8</v>
      </c>
      <c r="G64" s="11">
        <v>101712.8</v>
      </c>
      <c r="H64" s="11">
        <v>77607.399999999994</v>
      </c>
      <c r="I64" s="11">
        <v>77607.5</v>
      </c>
      <c r="J64" s="13">
        <f t="shared" si="1"/>
        <v>76.30052461440448</v>
      </c>
      <c r="K64" s="13">
        <f t="shared" si="2"/>
        <v>76.30062293044729</v>
      </c>
      <c r="L64" s="13">
        <f t="shared" si="3"/>
        <v>119.97427601036999</v>
      </c>
      <c r="M64" s="13">
        <f t="shared" si="4"/>
        <v>119.97443060165382</v>
      </c>
      <c r="N64" s="22"/>
    </row>
    <row r="65" spans="1:14" x14ac:dyDescent="0.25">
      <c r="A65" s="5" t="s">
        <v>73</v>
      </c>
      <c r="B65" s="4" t="s">
        <v>27</v>
      </c>
      <c r="C65" s="4" t="s">
        <v>27</v>
      </c>
      <c r="D65" s="11">
        <v>16515288.1</v>
      </c>
      <c r="E65" s="11">
        <v>441009.1</v>
      </c>
      <c r="F65" s="11">
        <v>27966651.300000001</v>
      </c>
      <c r="G65" s="11">
        <v>724356.8</v>
      </c>
      <c r="H65" s="11">
        <v>19601133</v>
      </c>
      <c r="I65" s="11">
        <v>527584.4</v>
      </c>
      <c r="J65" s="13">
        <f t="shared" si="1"/>
        <v>70.087522419961658</v>
      </c>
      <c r="K65" s="13">
        <f t="shared" si="2"/>
        <v>72.834879164522235</v>
      </c>
      <c r="L65" s="13">
        <f t="shared" si="3"/>
        <v>118.68477789376257</v>
      </c>
      <c r="M65" s="13">
        <f t="shared" si="4"/>
        <v>119.63118221370037</v>
      </c>
      <c r="N65" s="22"/>
    </row>
    <row r="66" spans="1:14" x14ac:dyDescent="0.25">
      <c r="A66" s="8" t="s">
        <v>74</v>
      </c>
      <c r="B66" s="7" t="s">
        <v>31</v>
      </c>
      <c r="C66" s="7" t="s">
        <v>7</v>
      </c>
      <c r="D66" s="12">
        <f t="shared" ref="D66:I66" si="13">SUM(D67:D71)</f>
        <v>22398704.100000001</v>
      </c>
      <c r="E66" s="12">
        <f t="shared" si="13"/>
        <v>22398704.100000001</v>
      </c>
      <c r="F66" s="12">
        <f t="shared" si="13"/>
        <v>31838811.199999999</v>
      </c>
      <c r="G66" s="12">
        <f t="shared" si="13"/>
        <v>31838811.199999999</v>
      </c>
      <c r="H66" s="12">
        <f t="shared" si="13"/>
        <v>22930046.900000002</v>
      </c>
      <c r="I66" s="12">
        <f t="shared" si="13"/>
        <v>22930046.900000002</v>
      </c>
      <c r="J66" s="14">
        <f t="shared" si="1"/>
        <v>72.019167914158814</v>
      </c>
      <c r="K66" s="14">
        <f t="shared" si="2"/>
        <v>72.019167914158814</v>
      </c>
      <c r="L66" s="14">
        <f t="shared" si="3"/>
        <v>102.37220330974417</v>
      </c>
      <c r="M66" s="14">
        <f t="shared" si="4"/>
        <v>102.37220330974417</v>
      </c>
      <c r="N66" s="22"/>
    </row>
    <row r="67" spans="1:14" x14ac:dyDescent="0.25">
      <c r="A67" s="5" t="s">
        <v>75</v>
      </c>
      <c r="B67" s="4" t="s">
        <v>31</v>
      </c>
      <c r="C67" s="4" t="s">
        <v>6</v>
      </c>
      <c r="D67" s="11">
        <v>2450873.2999999998</v>
      </c>
      <c r="E67" s="11">
        <v>2450873.2999999998</v>
      </c>
      <c r="F67" s="11">
        <v>4630056</v>
      </c>
      <c r="G67" s="11">
        <v>4630056</v>
      </c>
      <c r="H67" s="11">
        <v>2947296.6</v>
      </c>
      <c r="I67" s="11">
        <v>2947296.6</v>
      </c>
      <c r="J67" s="13">
        <f t="shared" si="1"/>
        <v>63.655744120589475</v>
      </c>
      <c r="K67" s="13">
        <f t="shared" si="2"/>
        <v>63.655744120589475</v>
      </c>
      <c r="L67" s="13">
        <f t="shared" si="3"/>
        <v>120.25495565193029</v>
      </c>
      <c r="M67" s="13">
        <f t="shared" si="4"/>
        <v>120.25495565193029</v>
      </c>
      <c r="N67" s="22"/>
    </row>
    <row r="68" spans="1:14" x14ac:dyDescent="0.25">
      <c r="A68" s="5" t="s">
        <v>76</v>
      </c>
      <c r="B68" s="4" t="s">
        <v>31</v>
      </c>
      <c r="C68" s="4" t="s">
        <v>9</v>
      </c>
      <c r="D68" s="11">
        <v>1965703.9</v>
      </c>
      <c r="E68" s="11">
        <v>1965703.9</v>
      </c>
      <c r="F68" s="11">
        <v>3360804</v>
      </c>
      <c r="G68" s="11">
        <v>3360804</v>
      </c>
      <c r="H68" s="11">
        <v>2336972.6</v>
      </c>
      <c r="I68" s="11">
        <v>2336972.6</v>
      </c>
      <c r="J68" s="13">
        <f t="shared" si="1"/>
        <v>69.536116952967205</v>
      </c>
      <c r="K68" s="13">
        <f t="shared" si="2"/>
        <v>69.536116952967205</v>
      </c>
      <c r="L68" s="13">
        <f t="shared" si="3"/>
        <v>118.8873156328377</v>
      </c>
      <c r="M68" s="13">
        <f t="shared" si="4"/>
        <v>118.8873156328377</v>
      </c>
      <c r="N68" s="22"/>
    </row>
    <row r="69" spans="1:14" x14ac:dyDescent="0.25">
      <c r="A69" s="5" t="s">
        <v>77</v>
      </c>
      <c r="B69" s="4" t="s">
        <v>31</v>
      </c>
      <c r="C69" s="4" t="s">
        <v>11</v>
      </c>
      <c r="D69" s="11">
        <v>11473922.9</v>
      </c>
      <c r="E69" s="11">
        <v>11473922.9</v>
      </c>
      <c r="F69" s="11">
        <v>16699530.9</v>
      </c>
      <c r="G69" s="11">
        <v>16699530.9</v>
      </c>
      <c r="H69" s="11">
        <v>12767831.9</v>
      </c>
      <c r="I69" s="11">
        <v>12767831.9</v>
      </c>
      <c r="J69" s="13">
        <f t="shared" si="1"/>
        <v>76.45623087532357</v>
      </c>
      <c r="K69" s="13">
        <f t="shared" si="2"/>
        <v>76.45623087532357</v>
      </c>
      <c r="L69" s="13">
        <f t="shared" si="3"/>
        <v>111.27695393525782</v>
      </c>
      <c r="M69" s="13">
        <f t="shared" si="4"/>
        <v>111.27695393525782</v>
      </c>
      <c r="N69" s="22"/>
    </row>
    <row r="70" spans="1:14" x14ac:dyDescent="0.25">
      <c r="A70" s="5" t="s">
        <v>78</v>
      </c>
      <c r="B70" s="4" t="s">
        <v>31</v>
      </c>
      <c r="C70" s="4" t="s">
        <v>12</v>
      </c>
      <c r="D70" s="11">
        <v>6303712.7000000002</v>
      </c>
      <c r="E70" s="11">
        <v>6303712.7000000002</v>
      </c>
      <c r="F70" s="11">
        <v>6788606.5999999996</v>
      </c>
      <c r="G70" s="11">
        <v>6788606.5999999996</v>
      </c>
      <c r="H70" s="11">
        <v>4672728.3</v>
      </c>
      <c r="I70" s="11">
        <v>4672728.3</v>
      </c>
      <c r="J70" s="13">
        <f t="shared" si="1"/>
        <v>68.831920529906682</v>
      </c>
      <c r="K70" s="13">
        <f t="shared" si="2"/>
        <v>68.831920529906682</v>
      </c>
      <c r="L70" s="13">
        <f t="shared" si="3"/>
        <v>74.126606372780913</v>
      </c>
      <c r="M70" s="13">
        <f t="shared" si="4"/>
        <v>74.126606372780913</v>
      </c>
      <c r="N70" s="22"/>
    </row>
    <row r="71" spans="1:14" ht="25.5" x14ac:dyDescent="0.25">
      <c r="A71" s="5" t="s">
        <v>79</v>
      </c>
      <c r="B71" s="4" t="s">
        <v>31</v>
      </c>
      <c r="C71" s="4" t="s">
        <v>16</v>
      </c>
      <c r="D71" s="11">
        <v>204491.3</v>
      </c>
      <c r="E71" s="11">
        <v>204491.3</v>
      </c>
      <c r="F71" s="11">
        <v>359813.7</v>
      </c>
      <c r="G71" s="11">
        <v>359813.7</v>
      </c>
      <c r="H71" s="11">
        <v>205217.5</v>
      </c>
      <c r="I71" s="11">
        <v>205217.5</v>
      </c>
      <c r="J71" s="13">
        <f t="shared" ref="J71:J85" si="14">H71/F71*100</f>
        <v>57.03437640089858</v>
      </c>
      <c r="K71" s="13">
        <f t="shared" ref="K71:K85" si="15">I71/G71*100</f>
        <v>57.03437640089858</v>
      </c>
      <c r="L71" s="13">
        <f t="shared" ref="L71:L85" si="16">H71/D71*100</f>
        <v>100.35512513246286</v>
      </c>
      <c r="M71" s="13">
        <f t="shared" ref="M71:M85" si="17">I71/E71*100</f>
        <v>100.35512513246286</v>
      </c>
      <c r="N71" s="22"/>
    </row>
    <row r="72" spans="1:14" x14ac:dyDescent="0.25">
      <c r="A72" s="8" t="s">
        <v>80</v>
      </c>
      <c r="B72" s="7" t="s">
        <v>20</v>
      </c>
      <c r="C72" s="7" t="s">
        <v>7</v>
      </c>
      <c r="D72" s="12">
        <f t="shared" ref="D72:I72" si="18">SUM(D73:D76)</f>
        <v>1366468.7</v>
      </c>
      <c r="E72" s="12">
        <f t="shared" si="18"/>
        <v>1366468.7</v>
      </c>
      <c r="F72" s="12">
        <f t="shared" si="18"/>
        <v>2815368.3999999994</v>
      </c>
      <c r="G72" s="12">
        <f t="shared" si="18"/>
        <v>2815368.3999999994</v>
      </c>
      <c r="H72" s="12">
        <f t="shared" si="18"/>
        <v>1768029.6</v>
      </c>
      <c r="I72" s="12">
        <f t="shared" si="18"/>
        <v>1768029.6</v>
      </c>
      <c r="J72" s="14">
        <f t="shared" si="14"/>
        <v>62.799227269866364</v>
      </c>
      <c r="K72" s="14">
        <f t="shared" si="15"/>
        <v>62.799227269866364</v>
      </c>
      <c r="L72" s="14">
        <f t="shared" si="16"/>
        <v>129.38676165798751</v>
      </c>
      <c r="M72" s="14">
        <f t="shared" si="17"/>
        <v>129.38676165798751</v>
      </c>
      <c r="N72" s="22"/>
    </row>
    <row r="73" spans="1:14" x14ac:dyDescent="0.25">
      <c r="A73" s="6" t="s">
        <v>105</v>
      </c>
      <c r="B73" s="10" t="s">
        <v>20</v>
      </c>
      <c r="C73" s="9" t="s">
        <v>6</v>
      </c>
      <c r="D73" s="11">
        <v>50448.800000000003</v>
      </c>
      <c r="E73" s="11">
        <v>50448.800000000003</v>
      </c>
      <c r="F73" s="11">
        <v>73083.5</v>
      </c>
      <c r="G73" s="11">
        <v>73083.5</v>
      </c>
      <c r="H73" s="11">
        <v>51878.1</v>
      </c>
      <c r="I73" s="11">
        <v>51878.1</v>
      </c>
      <c r="J73" s="13">
        <f t="shared" si="14"/>
        <v>70.984695587923397</v>
      </c>
      <c r="K73" s="13">
        <f t="shared" si="15"/>
        <v>70.984695587923397</v>
      </c>
      <c r="L73" s="13">
        <f t="shared" si="16"/>
        <v>102.83316947082983</v>
      </c>
      <c r="M73" s="13">
        <f t="shared" si="17"/>
        <v>102.83316947082983</v>
      </c>
      <c r="N73" s="22"/>
    </row>
    <row r="74" spans="1:14" x14ac:dyDescent="0.25">
      <c r="A74" s="5" t="s">
        <v>81</v>
      </c>
      <c r="B74" s="4" t="s">
        <v>20</v>
      </c>
      <c r="C74" s="4" t="s">
        <v>9</v>
      </c>
      <c r="D74" s="11">
        <v>601424.19999999995</v>
      </c>
      <c r="E74" s="11">
        <v>601424.19999999995</v>
      </c>
      <c r="F74" s="11">
        <v>1563163.2</v>
      </c>
      <c r="G74" s="11">
        <v>1563163.2</v>
      </c>
      <c r="H74" s="11">
        <v>853050.9</v>
      </c>
      <c r="I74" s="11">
        <v>853050.9</v>
      </c>
      <c r="J74" s="13">
        <f t="shared" si="14"/>
        <v>54.572094583598187</v>
      </c>
      <c r="K74" s="13">
        <f t="shared" si="15"/>
        <v>54.572094583598187</v>
      </c>
      <c r="L74" s="13">
        <f t="shared" si="16"/>
        <v>141.83847274519383</v>
      </c>
      <c r="M74" s="13">
        <f t="shared" si="17"/>
        <v>141.83847274519383</v>
      </c>
      <c r="N74" s="22"/>
    </row>
    <row r="75" spans="1:14" x14ac:dyDescent="0.25">
      <c r="A75" s="5" t="s">
        <v>82</v>
      </c>
      <c r="B75" s="4" t="s">
        <v>20</v>
      </c>
      <c r="C75" s="4" t="s">
        <v>11</v>
      </c>
      <c r="D75" s="11">
        <v>682892.5</v>
      </c>
      <c r="E75" s="11">
        <v>682892.5</v>
      </c>
      <c r="F75" s="11">
        <v>1126828.8999999999</v>
      </c>
      <c r="G75" s="11">
        <v>1126828.8999999999</v>
      </c>
      <c r="H75" s="11">
        <v>826509.6</v>
      </c>
      <c r="I75" s="11">
        <v>826509.6</v>
      </c>
      <c r="J75" s="13">
        <f t="shared" si="14"/>
        <v>73.348278518593204</v>
      </c>
      <c r="K75" s="13">
        <f t="shared" si="15"/>
        <v>73.348278518593204</v>
      </c>
      <c r="L75" s="13">
        <f t="shared" si="16"/>
        <v>121.03070395413627</v>
      </c>
      <c r="M75" s="13">
        <f t="shared" si="17"/>
        <v>121.03070395413627</v>
      </c>
      <c r="N75" s="22"/>
    </row>
    <row r="76" spans="1:14" ht="25.5" x14ac:dyDescent="0.25">
      <c r="A76" s="5" t="s">
        <v>83</v>
      </c>
      <c r="B76" s="4" t="s">
        <v>20</v>
      </c>
      <c r="C76" s="4" t="s">
        <v>14</v>
      </c>
      <c r="D76" s="11">
        <v>31703.200000000001</v>
      </c>
      <c r="E76" s="11">
        <v>31703.200000000001</v>
      </c>
      <c r="F76" s="11">
        <v>52292.800000000003</v>
      </c>
      <c r="G76" s="11">
        <v>52292.800000000003</v>
      </c>
      <c r="H76" s="11">
        <v>36591</v>
      </c>
      <c r="I76" s="11">
        <v>36591</v>
      </c>
      <c r="J76" s="13">
        <f t="shared" si="14"/>
        <v>69.973304164244411</v>
      </c>
      <c r="K76" s="13">
        <f t="shared" si="15"/>
        <v>69.973304164244411</v>
      </c>
      <c r="L76" s="13">
        <f t="shared" si="16"/>
        <v>115.41737111711122</v>
      </c>
      <c r="M76" s="13">
        <f t="shared" si="17"/>
        <v>115.41737111711122</v>
      </c>
      <c r="N76" s="22"/>
    </row>
    <row r="77" spans="1:14" x14ac:dyDescent="0.25">
      <c r="A77" s="8" t="s">
        <v>84</v>
      </c>
      <c r="B77" s="7" t="s">
        <v>45</v>
      </c>
      <c r="C77" s="7" t="s">
        <v>7</v>
      </c>
      <c r="D77" s="12">
        <f>SUM(D78:D80)</f>
        <v>49491.200000000004</v>
      </c>
      <c r="E77" s="12">
        <f t="shared" ref="E77:I77" si="19">SUM(E78:E80)</f>
        <v>49491.200000000004</v>
      </c>
      <c r="F77" s="12">
        <f t="shared" si="19"/>
        <v>99269.4</v>
      </c>
      <c r="G77" s="12">
        <f t="shared" si="19"/>
        <v>99269.4</v>
      </c>
      <c r="H77" s="12">
        <f t="shared" si="19"/>
        <v>74384.800000000003</v>
      </c>
      <c r="I77" s="12">
        <f t="shared" si="19"/>
        <v>74384.800000000003</v>
      </c>
      <c r="J77" s="14">
        <f t="shared" si="14"/>
        <v>74.932255055435022</v>
      </c>
      <c r="K77" s="14">
        <f t="shared" si="15"/>
        <v>74.932255055435022</v>
      </c>
      <c r="L77" s="14">
        <f t="shared" si="16"/>
        <v>150.29904306220095</v>
      </c>
      <c r="M77" s="14">
        <f t="shared" si="17"/>
        <v>150.29904306220095</v>
      </c>
      <c r="N77" s="22"/>
    </row>
    <row r="78" spans="1:14" x14ac:dyDescent="0.25">
      <c r="A78" s="5" t="s">
        <v>106</v>
      </c>
      <c r="B78" s="4" t="s">
        <v>45</v>
      </c>
      <c r="C78" s="9" t="s">
        <v>6</v>
      </c>
      <c r="D78" s="15">
        <v>0</v>
      </c>
      <c r="E78" s="15">
        <v>0</v>
      </c>
      <c r="F78" s="11">
        <v>17668</v>
      </c>
      <c r="G78" s="11">
        <v>17668</v>
      </c>
      <c r="H78" s="11">
        <v>11901.9</v>
      </c>
      <c r="I78" s="11">
        <v>11901.9</v>
      </c>
      <c r="J78" s="13">
        <f t="shared" si="14"/>
        <v>67.364161195381485</v>
      </c>
      <c r="K78" s="13">
        <f t="shared" si="15"/>
        <v>67.364161195381485</v>
      </c>
      <c r="L78" s="13" t="s">
        <v>92</v>
      </c>
      <c r="M78" s="13" t="s">
        <v>92</v>
      </c>
      <c r="N78" s="22"/>
    </row>
    <row r="79" spans="1:14" x14ac:dyDescent="0.25">
      <c r="A79" s="5" t="s">
        <v>85</v>
      </c>
      <c r="B79" s="4" t="s">
        <v>45</v>
      </c>
      <c r="C79" s="4" t="s">
        <v>9</v>
      </c>
      <c r="D79" s="11">
        <v>49488.800000000003</v>
      </c>
      <c r="E79" s="11">
        <v>49488.800000000003</v>
      </c>
      <c r="F79" s="11">
        <v>81601.399999999994</v>
      </c>
      <c r="G79" s="11">
        <v>81601.399999999994</v>
      </c>
      <c r="H79" s="11">
        <v>62482.9</v>
      </c>
      <c r="I79" s="11">
        <v>62482.9</v>
      </c>
      <c r="J79" s="13">
        <f t="shared" si="14"/>
        <v>76.570867656682367</v>
      </c>
      <c r="K79" s="13">
        <f t="shared" si="15"/>
        <v>76.570867656682367</v>
      </c>
      <c r="L79" s="13">
        <f t="shared" si="16"/>
        <v>126.25664796883336</v>
      </c>
      <c r="M79" s="13">
        <f t="shared" si="17"/>
        <v>126.25664796883336</v>
      </c>
      <c r="N79" s="22"/>
    </row>
    <row r="80" spans="1:14" ht="25.5" x14ac:dyDescent="0.25">
      <c r="A80" s="5" t="s">
        <v>86</v>
      </c>
      <c r="B80" s="4">
        <v>12</v>
      </c>
      <c r="C80" s="4" t="s">
        <v>12</v>
      </c>
      <c r="D80" s="11">
        <v>2.4</v>
      </c>
      <c r="E80" s="11">
        <v>2.4</v>
      </c>
      <c r="F80" s="20">
        <v>0</v>
      </c>
      <c r="G80" s="20">
        <v>0</v>
      </c>
      <c r="H80" s="20">
        <v>0</v>
      </c>
      <c r="I80" s="15">
        <v>0</v>
      </c>
      <c r="J80" s="13" t="s">
        <v>92</v>
      </c>
      <c r="K80" s="13" t="s">
        <v>92</v>
      </c>
      <c r="L80" s="13">
        <v>0</v>
      </c>
      <c r="M80" s="13">
        <v>0</v>
      </c>
      <c r="N80" s="22"/>
    </row>
    <row r="81" spans="1:14" ht="25.5" x14ac:dyDescent="0.25">
      <c r="A81" s="8" t="s">
        <v>107</v>
      </c>
      <c r="B81" s="7" t="s">
        <v>23</v>
      </c>
      <c r="C81" s="7" t="s">
        <v>7</v>
      </c>
      <c r="D81" s="12">
        <f t="shared" ref="D81:I81" si="20">SUM(D82)</f>
        <v>154708.79999999999</v>
      </c>
      <c r="E81" s="12">
        <f t="shared" si="20"/>
        <v>154708.79999999999</v>
      </c>
      <c r="F81" s="12">
        <f t="shared" si="20"/>
        <v>1120406.2</v>
      </c>
      <c r="G81" s="12">
        <f t="shared" si="20"/>
        <v>1120406.2</v>
      </c>
      <c r="H81" s="21">
        <f t="shared" si="20"/>
        <v>0</v>
      </c>
      <c r="I81" s="21">
        <f t="shared" si="20"/>
        <v>0</v>
      </c>
      <c r="J81" s="14">
        <v>0</v>
      </c>
      <c r="K81" s="14">
        <v>0</v>
      </c>
      <c r="L81" s="14">
        <v>0</v>
      </c>
      <c r="M81" s="14">
        <v>0</v>
      </c>
      <c r="N81" s="22"/>
    </row>
    <row r="82" spans="1:14" ht="25.5" x14ac:dyDescent="0.25">
      <c r="A82" s="5" t="s">
        <v>87</v>
      </c>
      <c r="B82" s="4" t="s">
        <v>23</v>
      </c>
      <c r="C82" s="4" t="s">
        <v>6</v>
      </c>
      <c r="D82" s="11">
        <v>154708.79999999999</v>
      </c>
      <c r="E82" s="11">
        <v>154708.79999999999</v>
      </c>
      <c r="F82" s="11">
        <v>1120406.2</v>
      </c>
      <c r="G82" s="11">
        <v>1120406.2</v>
      </c>
      <c r="H82" s="15">
        <v>0</v>
      </c>
      <c r="I82" s="15">
        <v>0</v>
      </c>
      <c r="J82" s="13">
        <v>0</v>
      </c>
      <c r="K82" s="13">
        <v>0</v>
      </c>
      <c r="L82" s="13">
        <v>0</v>
      </c>
      <c r="M82" s="13">
        <v>0</v>
      </c>
      <c r="N82" s="22"/>
    </row>
    <row r="83" spans="1:14" ht="38.25" x14ac:dyDescent="0.25">
      <c r="A83" s="8" t="s">
        <v>88</v>
      </c>
      <c r="B83" s="7" t="s">
        <v>34</v>
      </c>
      <c r="C83" s="7"/>
      <c r="D83" s="12">
        <f t="shared" ref="D83:I83" si="21">SUM(D84)</f>
        <v>110</v>
      </c>
      <c r="E83" s="12">
        <f t="shared" si="21"/>
        <v>110</v>
      </c>
      <c r="F83" s="21">
        <f t="shared" si="21"/>
        <v>0</v>
      </c>
      <c r="G83" s="21">
        <f t="shared" si="21"/>
        <v>0</v>
      </c>
      <c r="H83" s="12">
        <f t="shared" si="21"/>
        <v>78.599999999999994</v>
      </c>
      <c r="I83" s="12">
        <f t="shared" si="21"/>
        <v>78.599999999999994</v>
      </c>
      <c r="J83" s="14" t="s">
        <v>92</v>
      </c>
      <c r="K83" s="14" t="s">
        <v>92</v>
      </c>
      <c r="L83" s="14">
        <v>71.5</v>
      </c>
      <c r="M83" s="14">
        <v>71.5</v>
      </c>
      <c r="N83" s="22"/>
    </row>
    <row r="84" spans="1:14" ht="25.5" x14ac:dyDescent="0.25">
      <c r="A84" s="5" t="s">
        <v>89</v>
      </c>
      <c r="B84" s="4" t="s">
        <v>34</v>
      </c>
      <c r="C84" s="4" t="s">
        <v>11</v>
      </c>
      <c r="D84" s="11">
        <v>110</v>
      </c>
      <c r="E84" s="11">
        <v>110</v>
      </c>
      <c r="F84" s="15">
        <v>0</v>
      </c>
      <c r="G84" s="15">
        <v>0</v>
      </c>
      <c r="H84" s="11">
        <v>78.599999999999994</v>
      </c>
      <c r="I84" s="11">
        <v>78.599999999999994</v>
      </c>
      <c r="J84" s="13" t="s">
        <v>92</v>
      </c>
      <c r="K84" s="13" t="s">
        <v>92</v>
      </c>
      <c r="L84" s="13">
        <v>71.5</v>
      </c>
      <c r="M84" s="13">
        <v>71.5</v>
      </c>
      <c r="N84" s="22"/>
    </row>
    <row r="85" spans="1:14" x14ac:dyDescent="0.25">
      <c r="A85" s="3" t="s">
        <v>90</v>
      </c>
      <c r="B85" s="2" t="s">
        <v>7</v>
      </c>
      <c r="C85" s="2" t="s">
        <v>7</v>
      </c>
      <c r="D85" s="12">
        <f t="shared" ref="D85:I85" si="22">SUM(D6,D16,D19,D25,D35,D40,D46,D55,D59,D66,D72,D77,D81,D83)</f>
        <v>108095336.00000001</v>
      </c>
      <c r="E85" s="12">
        <f t="shared" si="22"/>
        <v>91935045.399999991</v>
      </c>
      <c r="F85" s="12">
        <f t="shared" si="22"/>
        <v>186122626.69999999</v>
      </c>
      <c r="G85" s="12">
        <f t="shared" si="22"/>
        <v>158708835</v>
      </c>
      <c r="H85" s="12">
        <f t="shared" si="22"/>
        <v>122148544.49999999</v>
      </c>
      <c r="I85" s="12">
        <f t="shared" si="22"/>
        <v>102994956.5</v>
      </c>
      <c r="J85" s="14">
        <f t="shared" si="14"/>
        <v>65.627993041858346</v>
      </c>
      <c r="K85" s="14">
        <f t="shared" si="15"/>
        <v>64.895540629480394</v>
      </c>
      <c r="L85" s="14">
        <f t="shared" si="16"/>
        <v>113.00075379755512</v>
      </c>
      <c r="M85" s="14">
        <f t="shared" si="17"/>
        <v>112.03013611608009</v>
      </c>
      <c r="N85" s="22"/>
    </row>
  </sheetData>
  <mergeCells count="14">
    <mergeCell ref="A1:M1"/>
    <mergeCell ref="A2:M2"/>
    <mergeCell ref="M3:M4"/>
    <mergeCell ref="D3:D4"/>
    <mergeCell ref="F3:F4"/>
    <mergeCell ref="H3:H4"/>
    <mergeCell ref="J3:J4"/>
    <mergeCell ref="L3:L4"/>
    <mergeCell ref="A3:A4"/>
    <mergeCell ref="B3:C3"/>
    <mergeCell ref="E3:E4"/>
    <mergeCell ref="G3:G4"/>
    <mergeCell ref="I3:I4"/>
    <mergeCell ref="K3:K4"/>
  </mergeCells>
  <phoneticPr fontId="8" type="noConversion"/>
  <pageMargins left="0.59055118110236227" right="0.39370078740157483" top="0.59055118110236227" bottom="0.62992125984251968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 конс. бюджет</vt:lpstr>
      <vt:lpstr>'Расходы конс. бюджет'!Заголовки_для_печати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ВЛисичникова</dc:creator>
  <cp:lastModifiedBy>Веретельникова Анна Александровна</cp:lastModifiedBy>
  <cp:lastPrinted>2024-11-27T03:56:41Z</cp:lastPrinted>
  <dcterms:created xsi:type="dcterms:W3CDTF">2023-10-19T03:53:21Z</dcterms:created>
  <dcterms:modified xsi:type="dcterms:W3CDTF">2024-11-27T03:56:42Z</dcterms:modified>
</cp:coreProperties>
</file>