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ЭтаКнига" defaultThemeVersion="124226"/>
  <bookViews>
    <workbookView xWindow="-120" yWindow="-120" windowWidth="23256" windowHeight="13176"/>
  </bookViews>
  <sheets>
    <sheet name="Приложение № 1" sheetId="1" r:id="rId1"/>
  </sheets>
  <definedNames>
    <definedName name="_xlnm._FilterDatabase" localSheetId="0" hidden="1">'Приложение № 1'!$A$74:$G$268</definedName>
    <definedName name="_xlnm.Print_Titles" localSheetId="0">'Приложение № 1'!$5:$5</definedName>
    <definedName name="_xlnm.Print_Area" localSheetId="0">'Приложение № 1'!$A$1:$D$268</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24" i="1"/>
  <c r="C224"/>
  <c r="D207"/>
  <c r="D206" s="1"/>
  <c r="C207"/>
  <c r="C206" s="1"/>
  <c r="D203"/>
  <c r="D202" s="1"/>
  <c r="C203"/>
  <c r="C202" s="1"/>
  <c r="D200"/>
  <c r="C200"/>
  <c r="D82" l="1"/>
  <c r="C82"/>
  <c r="C77"/>
  <c r="D77"/>
  <c r="D55"/>
  <c r="D51"/>
  <c r="D46"/>
  <c r="D7"/>
  <c r="D173" l="1"/>
  <c r="D71" l="1"/>
  <c r="C71"/>
  <c r="C55"/>
  <c r="C36"/>
  <c r="C32"/>
  <c r="D191" l="1"/>
  <c r="C191"/>
  <c r="D62" l="1"/>
  <c r="C27"/>
  <c r="C62" l="1"/>
  <c r="D223" l="1"/>
  <c r="C223"/>
  <c r="C173"/>
  <c r="C75" l="1"/>
  <c r="C74" s="1"/>
  <c r="D75"/>
  <c r="D74" s="1"/>
  <c r="D14"/>
  <c r="C14"/>
  <c r="D11"/>
  <c r="C23"/>
  <c r="D23"/>
  <c r="C59"/>
  <c r="C51"/>
  <c r="C46"/>
  <c r="C7"/>
  <c r="D18"/>
  <c r="C11"/>
  <c r="C18"/>
  <c r="D6" l="1"/>
  <c r="D267" s="1"/>
  <c r="C6"/>
  <c r="C267" s="1"/>
</calcChain>
</file>

<file path=xl/sharedStrings.xml><?xml version="1.0" encoding="utf-8"?>
<sst xmlns="http://schemas.openxmlformats.org/spreadsheetml/2006/main" count="518" uniqueCount="505">
  <si>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</si>
  <si>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</si>
  <si>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</si>
  <si>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</si>
  <si>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</si>
  <si>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</si>
  <si>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</si>
  <si>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</si>
  <si>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</si>
  <si>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</si>
  <si>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</si>
  <si>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</si>
  <si>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</si>
  <si>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</si>
  <si>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</si>
  <si>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</si>
  <si>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</si>
  <si>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</si>
  <si>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</si>
  <si>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</si>
  <si>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</si>
  <si>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</si>
  <si>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</si>
  <si>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</si>
  <si>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</si>
  <si>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</si>
  <si>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</si>
  <si>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</si>
  <si>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</si>
  <si>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</si>
  <si>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</si>
  <si>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</si>
  <si>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</si>
  <si>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</si>
  <si>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</si>
  <si>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</si>
  <si>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</si>
  <si>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</si>
  <si>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</si>
  <si>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</si>
  <si>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</si>
  <si>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</si>
  <si>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</si>
  <si>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</si>
  <si>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</si>
  <si>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</si>
  <si>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</si>
  <si>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</si>
  <si>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</si>
  <si>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</si>
  <si>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</si>
  <si>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</si>
  <si>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</si>
  <si>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</si>
  <si>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</si>
  <si>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</si>
  <si>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</si>
  <si>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</si>
  <si>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</si>
  <si>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</si>
  <si>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</si>
  <si>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</si>
  <si>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</si>
  <si>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</si>
  <si>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</si>
  <si>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</si>
  <si>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</si>
  <si>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</si>
  <si>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</si>
  <si>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</si>
  <si>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</si>
  <si>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</si>
  <si>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</si>
  <si>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</si>
  <si>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</si>
  <si>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</si>
  <si>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</si>
  <si>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</si>
  <si>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</si>
  <si>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</si>
  <si>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</si>
  <si>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</si>
  <si>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</si>
  <si>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</si>
  <si>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</si>
  <si>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</si>
  <si>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</si>
  <si>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</si>
  <si>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</si>
  <si>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</si>
  <si>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</si>
  <si>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</si>
  <si>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Доходы от продажи земельных участков, находящихся в государственной и муниципальной собственности</t>
  </si>
  <si>
    <t>1 14 06000 00 0000 430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</si>
  <si>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</si>
  <si>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</si>
  <si>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</si>
  <si>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</si>
  <si>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</si>
  <si>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</si>
  <si>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</si>
  <si>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</si>
  <si>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</si>
  <si>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</si>
  <si>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</si>
  <si>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</si>
  <si>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</si>
  <si>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</si>
  <si>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</si>
  <si>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</si>
  <si>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</si>
  <si>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строительство и реконструкцию (модернизацию) объектов питьевого водоснабжения</t>
  </si>
  <si>
    <t>Субсидии бюджетам субъектов Российской Федерации на реализацию программ формирования современной городской среды</t>
  </si>
  <si>
    <t>Субвенции бюджетам субъектов Российской Федерации на увеличение площади лесовосстановления</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</si>
  <si>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</si>
  <si>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</si>
  <si>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</si>
  <si>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</si>
  <si>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</si>
  <si>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</si>
  <si>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</si>
  <si>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</si>
  <si>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</si>
  <si>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</si>
  <si>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</si>
  <si>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</si>
  <si>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</si>
  <si>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</si>
  <si>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</si>
  <si>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</si>
  <si>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</si>
  <si>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Субсидии бюджетам субъектов Российской Федерации на выплату региональных социальных доплат к пенсии</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</si>
  <si>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</si>
  <si>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</si>
  <si>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</si>
  <si>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</si>
  <si>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Субсидии бюджетам субъектов Российской Федерации на создание системы поддержки фермеров и развитие сельской кооперации</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</si>
  <si>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</si>
  <si>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</si>
  <si>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</si>
  <si>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</si>
  <si>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1 16 01330 00 0000 140</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</si>
  <si>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</si>
  <si>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 xml:space="preserve">Исполнено </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</si>
  <si>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</si>
  <si>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</si>
  <si>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</si>
  <si>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</si>
  <si>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</si>
  <si>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</si>
  <si>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</si>
  <si>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</si>
  <si>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БЕЗВОЗМЕЗДНЫЕ ПОСТУПЛЕНИЯ ОТ НЕГОСУДАРСТВЕННЫХ ОРГАНИЗАЦИЙ</t>
  </si>
  <si>
    <t>Безвозмездные поступления от негосударственных организаций в бюджеты субъектов Российской Федерации</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</si>
  <si>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</si>
  <si>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</si>
  <si>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</si>
  <si>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</si>
  <si>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</si>
  <si>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</si>
  <si>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1 11 02000 00 0000 120</t>
  </si>
  <si>
    <t>Доходы от размещения средств бюджетов</t>
  </si>
  <si>
    <t>2 00 00000 00 0000 000</t>
  </si>
  <si>
    <t>БЕЗВОЗМЕЗДНЫЕ ПОСТУПЛЕНИЯ всего, в том числе:</t>
  </si>
  <si>
    <t>2 02 00000 00 0000 000</t>
  </si>
  <si>
    <t>2 02 10000 00 0000 150</t>
  </si>
  <si>
    <t>2 02 15001 02 0000 150</t>
  </si>
  <si>
    <t>2 02 15009 02 0000 150</t>
  </si>
  <si>
    <t>2 02 15010 02 0000 150</t>
  </si>
  <si>
    <t>2 02 20000 00 0000 150</t>
  </si>
  <si>
    <t>СУБСИДИИ БЮДЖЕТАМ БЮДЖЕТНОЙ СИСТЕМЫ РОССИЙСКОЙ ФЕДЕРАЦИИ (МЕЖБЮДЖЕТНЫЕ СУБСИДИИ)</t>
  </si>
  <si>
    <t>2 02 25007 02 0000 150</t>
  </si>
  <si>
    <t>2 02 25023 02 0000 150</t>
  </si>
  <si>
    <t>2 02 25066 02 0000 150</t>
  </si>
  <si>
    <t>2 02 25078 02 0000 150</t>
  </si>
  <si>
    <t>2 02 25081 02 0000 150</t>
  </si>
  <si>
    <t>2 02 25082 02 0000 150</t>
  </si>
  <si>
    <t>2 02 25084 02 0000 150</t>
  </si>
  <si>
    <t>2 02 25086 02 0000 150</t>
  </si>
  <si>
    <t>2 02 25114 02 0000 150</t>
  </si>
  <si>
    <t>2 02 25138 02 0000 150</t>
  </si>
  <si>
    <t>2 02 25163 02 0000 150</t>
  </si>
  <si>
    <t>2 02 25201 02 0000 150</t>
  </si>
  <si>
    <t>2 02 25202 02 0000 150</t>
  </si>
  <si>
    <t>2 02 25229 02 0000 150</t>
  </si>
  <si>
    <t>2 02 25243 02 0000 150</t>
  </si>
  <si>
    <t>2 02 25253 02 0000 150</t>
  </si>
  <si>
    <t>2 02 25256 02 0000 150</t>
  </si>
  <si>
    <t>2 02 25281 02 0000 150</t>
  </si>
  <si>
    <t>2 02 25299 02 0000 150</t>
  </si>
  <si>
    <t>2 02 25304 02 0000 150</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</si>
  <si>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</si>
  <si>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</si>
  <si>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2 02 25365 02 0000 150</t>
  </si>
  <si>
    <t>2 02 25402 02 0000 150</t>
  </si>
  <si>
    <t>2 02 25404 02 0000 150</t>
  </si>
  <si>
    <t>2 02 25462 02 0000 150</t>
  </si>
  <si>
    <t>2 02 25466 02 0000 150</t>
  </si>
  <si>
    <t>2 02 25467 02 0000 150</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</si>
  <si>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</si>
  <si>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</si>
  <si>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</si>
  <si>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2 02 25497 02 0000 150</t>
  </si>
  <si>
    <t>2 02 25517 02 0000 150</t>
  </si>
  <si>
    <t>2 02 25519 02 0000 150</t>
  </si>
  <si>
    <t>2 02 25520 02 0000 150</t>
  </si>
  <si>
    <t>2 02 25527 02 0000 150</t>
  </si>
  <si>
    <t>2 02 25554 02 0000 150</t>
  </si>
  <si>
    <t>2 02 25555 02 0000 150</t>
  </si>
  <si>
    <t>2 02 25576 02 0000 150</t>
  </si>
  <si>
    <t>2 02 25586 02 0000 150</t>
  </si>
  <si>
    <t>2 02 30000 00 0000 150</t>
  </si>
  <si>
    <t>2 02 35118 02 0000 150</t>
  </si>
  <si>
    <t>2 02 35120 02 0000 150</t>
  </si>
  <si>
    <t>2 02 35128 02 0000 150</t>
  </si>
  <si>
    <t>2 02 35129 02 0000 150</t>
  </si>
  <si>
    <t>2 02 35135 02 0000 150</t>
  </si>
  <si>
    <t>2 02 35176 02 0000 150</t>
  </si>
  <si>
    <t>2 02 35220 02 0000 150</t>
  </si>
  <si>
    <t>2 02 35240 02 0000 150</t>
  </si>
  <si>
    <t>2 02 35250 02 0000 150</t>
  </si>
  <si>
    <t>2 02 35290 02 0000 150</t>
  </si>
  <si>
    <t>2 02 35429 02 0000 150</t>
  </si>
  <si>
    <t>2 02 35432 02 0000 150</t>
  </si>
  <si>
    <t>2 02 35460 02 0000 150</t>
  </si>
  <si>
    <t>2 02 35900 02 0000 150</t>
  </si>
  <si>
    <t>2 02 40000 00 0000 150</t>
  </si>
  <si>
    <t>ИНЫЕ МЕЖБЮДЖЕТНЫЕ ТРАНСФЕРТЫ</t>
  </si>
  <si>
    <t>2 02 45141 02 0000 150</t>
  </si>
  <si>
    <t>2 02 45142 02 0000 150</t>
  </si>
  <si>
    <t>2 02 45161 02 0000 150</t>
  </si>
  <si>
    <t>2 02 45303 02 0000 150</t>
  </si>
  <si>
    <t>2 04 00000 00 0000 000</t>
  </si>
  <si>
    <t>2 04 02000 02 0000 150</t>
  </si>
  <si>
    <t>2 18 00000 02 0000 150</t>
  </si>
  <si>
    <t>2 18 25304 02 0000 150</t>
  </si>
  <si>
    <t>2 18 25497 02 0000 150</t>
  </si>
  <si>
    <t>2 18 45303 02 0000 150</t>
  </si>
  <si>
    <t>2 18 60010 02 0000 150</t>
  </si>
  <si>
    <t>2 19 00000 02 0000 150</t>
  </si>
  <si>
    <t>2 19 25078 02 0000 150</t>
  </si>
  <si>
    <t>2 19 25138 02 0000 150</t>
  </si>
  <si>
    <t>2 19 25497 02 0000 150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</si>
  <si>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</si>
  <si>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2 19 25508 02 0000 150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</si>
  <si>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</si>
  <si>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2 19 35129 02 0000 150</t>
  </si>
  <si>
    <t>2 19 35250 02 0000 150</t>
  </si>
  <si>
    <t>2 19 35290 02 0000 150</t>
  </si>
  <si>
    <t>2 19 45303 02 0000 150</t>
  </si>
  <si>
    <t>2 19 90000 02 0000 150</t>
  </si>
  <si>
    <t>8 50 00000 00 0000 000</t>
  </si>
  <si>
    <t>ИТОГО ДОХОДОВ</t>
  </si>
  <si>
    <t>2 02 25028 02 0000 150</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</si>
  <si>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</si>
  <si>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</si>
  <si>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2 02 25242 02 0000 150</t>
  </si>
  <si>
    <t>2 02 25394 02 0000 150</t>
  </si>
  <si>
    <t>2 02 25511 02 0000 150</t>
  </si>
  <si>
    <t>2 02 25513 02 0000 150</t>
  </si>
  <si>
    <t>Субсидии бюджетам субъектов Российской Федерации на проведение комплексных кадастровых работ</t>
  </si>
  <si>
    <t>Субсидии бюджетам субъектов Российской Федерации на развитие сети учреждений культурно-досугового типа</t>
  </si>
  <si>
    <t>2 02 25590 02 0000 150</t>
  </si>
  <si>
    <t>2 02 25598 02 0000 150</t>
  </si>
  <si>
    <t>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</si>
  <si>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</si>
  <si>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</si>
  <si>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2 02 25750 02 0000 150</t>
  </si>
  <si>
    <t>Субсидии бюджетам субъектов Российской Федерации на реализацию мероприятий по модернизации школьных систем образования</t>
  </si>
  <si>
    <t>2 02 27246 02 0000 150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</si>
  <si>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нового строительства или реконструкции детских больниц (корпусов)</t>
  </si>
  <si>
    <t>2 02 27456 02 0000 150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</si>
  <si>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</si>
  <si>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</si>
  <si>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2 02 35134 02 0000 150</t>
  </si>
  <si>
    <t>2 02 35345 02 0000 150</t>
  </si>
  <si>
    <t>Субвенции бюджетам субъектов Российской Федерации на осуществление мер пожарной безопасности и тушение лесных пожаров</t>
  </si>
  <si>
    <t>2 02 45363 02 0000 150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</si>
  <si>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</si>
  <si>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2 18 02000 02 0000 150</t>
  </si>
  <si>
    <t>2 18 25023 02 0000 150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</si>
  <si>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</si>
  <si>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2 19 25023 02 0000 150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</si>
  <si>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</si>
  <si>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2 19 25478 02 0000 150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</si>
  <si>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</si>
  <si>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2 19 45136 02 0000 150</t>
  </si>
  <si>
    <t>2 19 45895 02 0000 150</t>
  </si>
  <si>
    <t>2 19 45896 02 0000 150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</si>
  <si>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</si>
  <si>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реализацию региональных проектов модернизации первичного звена здравоохранения</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</si>
  <si>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</si>
  <si>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ПРИЛОЖЕНИЕ № 1                                                   к распоряжению Правительства                                                                           Забайкальского края                                              </t>
  </si>
  <si>
    <t>2 02 25752 02 0000 150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</si>
  <si>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</si>
  <si>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2 19 25256 02 0000 150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</si>
  <si>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</si>
  <si>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2 19 25527 02 0000 150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</si>
  <si>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</si>
  <si>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2 19 35176 02 0000 150</t>
  </si>
  <si>
    <t>1 08 05000 01 0000 110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</si>
  <si>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</si>
  <si>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2 02 45368 02 0000 150</t>
  </si>
  <si>
    <t>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</si>
  <si>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1 16 18000 02 0000 140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</si>
  <si>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</si>
  <si>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2 02 25014 02 0000 150</t>
  </si>
  <si>
    <t>Субсидии бюджетам субъектов Российской Федерации на стимулирование увеличения производства картофеля и овощей</t>
  </si>
  <si>
    <t>2 02 25098 02 0000 150</t>
  </si>
  <si>
    <t>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</si>
  <si>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2 02 25171 02 0000 150</t>
  </si>
  <si>
    <t>2 02 25172 02 0000 150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</si>
  <si>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</si>
  <si>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</si>
  <si>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</si>
  <si>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2 02 25213 02 0000 150</t>
  </si>
  <si>
    <t>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</si>
  <si>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2 02 25251 02 0000 150</t>
  </si>
  <si>
    <t>Субсидии бюджетам субъектов Российской Федерации на государственную поддержку аккредитации ветеринарных лабораторий в национальной системе аккредитации</t>
  </si>
  <si>
    <t>2 02 25341 02 0000 150</t>
  </si>
  <si>
    <t>Субсидии бюджетам субъектов Российской Федерации на развитие сельского туризма</t>
  </si>
  <si>
    <t>2 02 25385 02 0000 150</t>
  </si>
  <si>
    <t>2 02 25514 02 0000 150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</si>
  <si>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</si>
  <si>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</si>
  <si>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</si>
  <si>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2 02 25584 02 0000 150</t>
  </si>
  <si>
    <t>2 02 25597 02 0000 150</t>
  </si>
  <si>
    <t>Субсидии бюджетам субъектов Российской Федерации на реконструкцию и капитальный ремонт региональных и муниципальных музеев</t>
  </si>
  <si>
    <t>2 02 25786 02 0000 150</t>
  </si>
  <si>
    <t>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</si>
  <si>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2 02 27139 02 0000 150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</si>
  <si>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</si>
  <si>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2 18 25750 02 0000 150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</si>
  <si>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</si>
  <si>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2 18 33144 02 0000 150</t>
  </si>
  <si>
    <t>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</si>
  <si>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2 18 35701 02 0000 150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</si>
  <si>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</si>
  <si>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2 19 25007 02 0000 150</t>
  </si>
  <si>
    <t>Возврат остатков субсидий на выплату региональных социальных доплат к пенсии из бюджетов субъектов Российской Федерации</t>
  </si>
  <si>
    <t>2 19 25084 02 0000 150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</si>
  <si>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</si>
  <si>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2 19 25304 02 0000 150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</si>
  <si>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</si>
  <si>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2 19 25404 02 0000 150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</si>
  <si>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</si>
  <si>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Возврат остатков субсидий на реализацию мероприятий по модернизации школьных систем образования из бюджетов субъектов Российской Федерации</t>
  </si>
  <si>
    <t>2 19 35573 02 0000 150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</si>
  <si>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</si>
  <si>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2 19 35900 02 0000 150</t>
  </si>
  <si>
    <t>Возврат остатков единой субвенции из бюджетов субъектов Российской Федерации</t>
  </si>
  <si>
    <t>2 19 45363 02 0000 150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</si>
  <si>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</si>
  <si>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2 02 49001 02 0000 150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</si>
  <si>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</si>
  <si>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2 18 45505 02 0000 150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</si>
  <si>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</si>
  <si>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2 19 25302 02 0000 150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</si>
  <si>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</si>
  <si>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2 19 45505 02 0000 150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</si>
  <si>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</si>
  <si>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</si>
  <si>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</si>
  <si>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субъектов Российской Федерации на техническое оснащение региональных и муниципальных музеев</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</si>
  <si>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</si>
  <si>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Доходы бюджетов субъектов Российской Федерации от возврата организациями остатков субсидий прошлых лет</t>
  </si>
  <si>
    <t>____________________</t>
  </si>
  <si>
    <t xml:space="preserve">2 19 00000 00 0000 000 </t>
  </si>
  <si>
    <t>ДОХОДЫ ОТ ОКАЗАНИЯ  ПЛАТНЫХ УСЛУГ И КОМПЕНСАЦИИ  ЗАТРАТ  ГОСУДАРСТВА</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</si>
  <si>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</si>
  <si>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</si>
  <si>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на приведение в нормативное состояние автомобильных дорог и искусственных дорожных сооружений</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</si>
  <si>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</si>
  <si>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1 09 04000 00 0000 110</t>
  </si>
  <si>
    <t>Налоги на имущество</t>
  </si>
  <si>
    <t>2 02 25106 02 0000 150</t>
  </si>
  <si>
    <t>2 02 25107 02 0000 150</t>
  </si>
  <si>
    <t>2 02 25108 02 0000 150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</si>
  <si>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</si>
  <si>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</si>
  <si>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Субсидии бюджетам субъектов Российской Федерации на снижение совокупного объема выбросов загрязняющих веществ в атмосферный воздух</t>
  </si>
  <si>
    <t>2 02 25177 02 0000 150</t>
  </si>
  <si>
    <t>Субсидии бюджетам субъектов Российской Федерации на создание и обеспечение функционирования центров опережающей профессиональной подготовки</t>
  </si>
  <si>
    <t>2 02 25192 02 0000 150</t>
  </si>
  <si>
    <t>Субсидии бюджетам субъектов Российской Федерации на оснащение оборудованием региональных сосудистых центров и первичных сосудистых отделений</t>
  </si>
  <si>
    <t>2 02 25292 02 0000 150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</si>
  <si>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</si>
  <si>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2 02 25300 02 0000 150</t>
  </si>
  <si>
    <t>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</si>
  <si>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2 02 25358 02 0000 150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</si>
  <si>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</si>
  <si>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2 02 25372 02 0000 150</t>
  </si>
  <si>
    <t>Субсидии бюджетам субъектов Российской Федерации на развитие транспортной инфраструктуры на сельских территориях</t>
  </si>
  <si>
    <t>2 02 25418 02 0000 150</t>
  </si>
  <si>
    <t>2 02 25424 02 0000 150</t>
  </si>
  <si>
    <t>2 02 25453 02 0000 150</t>
  </si>
  <si>
    <t>2 02 25454 02 0000 150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</si>
  <si>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</si>
  <si>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</si>
  <si>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субъектов Российской Федерации на создание виртуальных концертных залов</t>
  </si>
  <si>
    <t>Субсидии бюджетам субъектов Российской Федерации на создание модельных муниципальных библиотек</t>
  </si>
  <si>
    <t>2 02 25494 02 0000 150</t>
  </si>
  <si>
    <t>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</si>
  <si>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2 02 25501 02 0000 150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</si>
  <si>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</si>
  <si>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2 02 25505 02 0000 150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</si>
  <si>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</si>
  <si>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2 02 25522 02 0000 150</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</si>
  <si>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</si>
  <si>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2 02 25558 02 0000 150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</si>
  <si>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</si>
  <si>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</si>
  <si>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2 02 25591 02 0000 150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</si>
  <si>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</si>
  <si>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2 02 25753 02 0000 150</t>
  </si>
  <si>
    <t>2 02 25766 02 0000 150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</si>
  <si>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</si>
  <si>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Субсидии бюджетам субъектов Российской Федерации на развитие зарядной инфраструктуры для электромобилей</t>
  </si>
  <si>
    <t>2 02 25190 02 0000 150</t>
  </si>
  <si>
    <t>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</si>
  <si>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</si>
  <si>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2 18 25179 02 0000 150</t>
  </si>
  <si>
    <t>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</si>
  <si>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2 18 71020 02 0000 150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</si>
  <si>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</si>
  <si>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2 19 25179 02 0000 150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</si>
  <si>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</si>
  <si>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2 19 25259 02 0000 150</t>
  </si>
  <si>
    <t>Возврат остатков субсидий на государственную поддержку стимулирования увеличения производства масличных культур из бюджетов субъектов Российской Федерации</t>
  </si>
  <si>
    <t>2 19 25385 02 0000 150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</si>
  <si>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</si>
  <si>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2 19 35128 02 0000 150</t>
  </si>
  <si>
    <t>Возврат остатков субвенций на осуществление отдельных полномочий в области водных отношений из бюджетов субъектов Российской Федерации</t>
  </si>
  <si>
    <t>Возврат остатков иных межбюджетных трансфертов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из бюджетов субъектов Российской Федерации</t>
  </si>
  <si>
    <t>2 02 35127 02 0000 150</t>
  </si>
  <si>
    <t>2 19 25750 02 0000 150</t>
  </si>
  <si>
    <t>2 19 45300 02 0000 150</t>
  </si>
  <si>
    <t>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</si>
  <si>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</si>
  <si>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</si>
  <si>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2 02 15549 02 0000 150</t>
  </si>
  <si>
    <t>Прочие субсидии бюджетам субъектов Российской Федерации</t>
  </si>
  <si>
    <t>2 02 29999 02 0000 150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</si>
  <si>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</si>
  <si>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2 02 27576 02 0000 150</t>
  </si>
  <si>
    <t>2 02 45216 02 0000 150</t>
  </si>
  <si>
    <t>БЕЗВОЗМЕЗДНЫЕ ПОСТУПЛЕНИЯ ОТ ГОСУДАРСТВЕННЫХ (МУНИЦИПАЛЬНЫХ) ОРГАНИЗАЦИЙ</t>
  </si>
  <si>
    <t>Прочие безвозмездные поступления от государственных (муниципальных) организаций в бюджеты субъектов Российской Федерации</t>
  </si>
  <si>
    <t>2 03 02099 02 0000 150</t>
  </si>
  <si>
    <t>2 03 00000 00 0000 000</t>
  </si>
  <si>
    <t>Предоставление негосударственными организациями грантов для получателей средств бюджетов субъектов Российской Федерации</t>
  </si>
  <si>
    <t>2 04 02010 02 0000 150</t>
  </si>
  <si>
    <t>Прочие безвозмездные поступления от негосударственных организаций в бюджеты субъектов Российской Федерации</t>
  </si>
  <si>
    <t>2 04 02099 02 0000 150</t>
  </si>
  <si>
    <t>Доходы бюджетов субъектов Российской Федерации от возврата автономными учреждениями остатков субсидий прошлых лет</t>
  </si>
  <si>
    <t>2 18 02020 02 0000 150</t>
  </si>
  <si>
    <t>Доходы бюджетов субъектов Российской Федерации от возврата остатков субсидий на поддержку отрасли культуры из бюджетов муниципальных образований</t>
  </si>
  <si>
    <t>2 18 25519 02 0000 150</t>
  </si>
  <si>
    <t>Доходы бюджетов субъектов Российской Федерации от возврата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муниципальных образований</t>
  </si>
  <si>
    <t>2 18 45479 02 0000 150</t>
  </si>
  <si>
    <t>Возврат остатков субсидий на стимулирование увеличения производства картофеля и овощей из бюджетов субъектов Российской Федерации</t>
  </si>
  <si>
    <t>2 19 25014 02 0000 150</t>
  </si>
  <si>
    <t>Возврат остатков субсидий на модернизацию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 из бюджетов субъектов Российской Федерации</t>
  </si>
  <si>
    <t>2 19 25025 02 0000 150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</si>
  <si>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</si>
  <si>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</si>
  <si>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Возврат остатков субсидий в целях развития паллиативной медицинской помощи из бюджетов субъектов Российской Федерации</t>
  </si>
  <si>
    <t>2 19 25201 02 0000 150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</si>
  <si>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</si>
  <si>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2 19 25365 02 0000 150</t>
  </si>
  <si>
    <t>Возврат остатков субсидий на поддержку отрасли культуры из бюджетов субъектов Российской Федерации</t>
  </si>
  <si>
    <t>2 19 25519 02 0000 150</t>
  </si>
  <si>
    <t>Возврат остатков субвенций на осуществление мер пожарной безопасности и тушение лесных пожаров из бюджетов субъектов Российской Федерации</t>
  </si>
  <si>
    <t>2 19 35345 02 0000 150</t>
  </si>
  <si>
    <t>Возврат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субъектов Российской Федерации</t>
  </si>
  <si>
    <t>2 19 45479 02 0000 150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</si>
  <si>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</si>
  <si>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</si>
  <si>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</si>
  <si>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</si>
  <si>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</si>
  <si>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вреда окружающей среде</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</si>
  <si>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</si>
  <si>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</si>
  <si>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</si>
  <si>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</si>
  <si>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</si>
  <si>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Возврат остатков иного межбюджетного трансферта бюджету Забайкальского края на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</si>
  <si>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Возврат остатков иного межбюджетного трансферта бюджету Забайкальского края на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</si>
  <si>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ДОТАЦИИ БЮДЖЕТАМ БЮДЖЕТНОЙ СИСТЕМЫ РОССИЙСКОЙ ФЕДЕРАЦИИ</t>
  </si>
  <si>
    <t>СУБВЕНЦИИ БЮДЖЕТАМ БЮДЖЕТНОЙ СИСТЕМЫ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</si>
  <si>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</si>
  <si>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</si>
  <si>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</si>
  <si>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</si>
  <si>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Единая субвенция бюджетам субъектов Российской Федерации и бюджету                            г. Байконура</t>
  </si>
  <si>
    <t>2 18 00000 00 0000 000</t>
  </si>
  <si>
    <t>ВОЗВРАТ ОСТАТКОВ СУБСИДИЙ, СУБВЕНЦИЙ И ИНЫХ МЕЖБЮДЖЕТНЫХ ТРАНСФЕРТОВ, ИМЕЮЩИХ ЦЕЛЕВОЕ НАЗНАЧЕНИЕ, ПРОШЛЫХ ЛЕТ</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</si>
  <si>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из бюджетов субъектов Российской Федерации</t>
  </si>
  <si>
    <t>Возврат остатков субвенций на социальные выплаты безработным гражданам в соответствии с Законом Российской Федерации от 19 апреля 1991 года N 1032-I "О занятости населения в Российской Федерации" из бюджетов субъектов Российской Федерации</t>
  </si>
  <si>
    <t>2 19 25114 02 0000 150</t>
  </si>
  <si>
    <t>2 19 25502 02 0000 150</t>
  </si>
  <si>
    <t>2 19 25086 02 0000 150</t>
  </si>
  <si>
    <t>Отчет об исполнении доходов  бюджета  Забайкальского края по основным источникам                           за полугодие 2024 года</t>
  </si>
</sst>
</file>

<file path=xl/styles.xml><?xml version="1.0" encoding="utf-8"?>
<styleSheet xmlns="http://schemas.openxmlformats.org/spreadsheetml/2006/main">
  <numFmts count="4">
    <numFmt numFmtId="164" formatCode="_-* #,##0.0\ _₽_-;\-* #,##0.0\ _₽_-;_-* &quot;-&quot;?\ _₽_-;_-@_-"/>
    <numFmt numFmtId="165" formatCode="#,##0.0_ ;\-#,##0.0\ "/>
    <numFmt numFmtId="166" formatCode="_-* #,##0.0_р_._-;\-* #,##0.0_р_._-;_-* &quot;-&quot;?_р_._-;_-@_-"/>
    <numFmt numFmtId="167" formatCode="#,##0.00_ ;\-#,##0.00\ "/>
  </numFmts>
  <fonts count="9">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4" fillId="0" borderId="0" xfId="0" applyFont="1"/>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0" fontId="8" fillId="2" borderId="0" xfId="0" applyFont="1" applyFill="1" applyAlignment="1">
      <alignment horizontal="left" vertical="center" wrapText="1"/>
    </xf>
    <xf numFmtId="0" fontId="3" fillId="2" borderId="0" xfId="0" applyFont="1" applyFill="1" applyAlignment="1">
      <alignment horizontal="right" indent="15"/>
    </xf>
    <xf numFmtId="0" fontId="4" fillId="0" borderId="0" xfId="0" applyFont="1" applyFill="1"/>
    <xf numFmtId="164" fontId="1" fillId="2" borderId="0" xfId="0" applyNumberFormat="1" applyFont="1" applyFill="1" applyAlignment="1">
      <alignment horizontal="right"/>
    </xf>
    <xf numFmtId="164" fontId="4" fillId="2" borderId="0" xfId="0" applyNumberFormat="1" applyFont="1" applyFill="1"/>
    <xf numFmtId="0" fontId="5" fillId="0" borderId="1" xfId="0" applyFont="1" applyFill="1" applyBorder="1" applyAlignment="1">
      <alignment horizontal="left" vertical="center" wrapText="1"/>
    </xf>
    <xf numFmtId="0" fontId="4" fillId="0" borderId="0" xfId="0" applyFont="1" applyAlignment="1">
      <alignment vertical="center"/>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166" fontId="5"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65" fontId="1" fillId="0" borderId="1" xfId="0" applyNumberFormat="1" applyFont="1" applyFill="1" applyBorder="1" applyAlignment="1">
      <alignment horizontal="right" vertical="center"/>
    </xf>
    <xf numFmtId="164" fontId="5" fillId="0" borderId="1" xfId="0" applyNumberFormat="1" applyFont="1" applyFill="1" applyBorder="1" applyAlignment="1">
      <alignment horizontal="center" vertical="center" wrapText="1"/>
    </xf>
    <xf numFmtId="0" fontId="4" fillId="0" borderId="0" xfId="0" applyFont="1" applyAlignment="1">
      <alignment horizontal="center" vertical="center"/>
    </xf>
    <xf numFmtId="0" fontId="1" fillId="0" borderId="1" xfId="0" applyFont="1" applyFill="1" applyBorder="1" applyAlignment="1">
      <alignment horizontal="left" vertical="top" wrapText="1"/>
    </xf>
    <xf numFmtId="0" fontId="4" fillId="0" borderId="0" xfId="0" applyFont="1" applyAlignment="1">
      <alignment horizontal="center"/>
    </xf>
    <xf numFmtId="167" fontId="1" fillId="0" borderId="1" xfId="0" applyNumberFormat="1" applyFont="1" applyFill="1" applyBorder="1" applyAlignment="1">
      <alignment horizontal="right" vertical="center"/>
    </xf>
    <xf numFmtId="0" fontId="4" fillId="0" borderId="0" xfId="0" applyFont="1" applyBorder="1"/>
    <xf numFmtId="164"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165" fontId="1" fillId="0" borderId="1" xfId="0" applyNumberFormat="1" applyFont="1" applyFill="1" applyBorder="1" applyAlignment="1">
      <alignment horizontal="right" vertical="center" wrapText="1"/>
    </xf>
    <xf numFmtId="0" fontId="5" fillId="0" borderId="1" xfId="0" applyFont="1" applyFill="1" applyBorder="1" applyAlignment="1">
      <alignment horizontal="left" vertical="top" wrapText="1"/>
    </xf>
    <xf numFmtId="0" fontId="1" fillId="0" borderId="1" xfId="0" applyFont="1" applyFill="1" applyBorder="1" applyAlignment="1">
      <alignment vertical="top" wrapText="1"/>
    </xf>
    <xf numFmtId="0" fontId="5" fillId="0" borderId="1" xfId="0" applyFont="1" applyBorder="1" applyAlignment="1">
      <alignment horizontal="left" vertical="top" wrapText="1"/>
    </xf>
    <xf numFmtId="3" fontId="1" fillId="0"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top" wrapText="1"/>
    </xf>
    <xf numFmtId="165" fontId="1" fillId="2" borderId="1" xfId="0" applyNumberFormat="1" applyFont="1" applyFill="1" applyBorder="1" applyAlignment="1">
      <alignment horizontal="right" vertical="center" wrapText="1"/>
    </xf>
    <xf numFmtId="0" fontId="0" fillId="0" borderId="0" xfId="0" applyBorder="1" applyAlignment="1">
      <alignment horizontal="justify" vertical="top" wrapText="1"/>
    </xf>
    <xf numFmtId="0" fontId="1" fillId="0" borderId="0" xfId="0" applyFont="1" applyBorder="1" applyAlignment="1">
      <alignment horizontal="left" vertical="top" wrapText="1"/>
    </xf>
    <xf numFmtId="0" fontId="0" fillId="0" borderId="0" xfId="0" applyBorder="1" applyAlignment="1">
      <alignment horizontal="left" vertical="top" wrapText="1"/>
    </xf>
    <xf numFmtId="0" fontId="1" fillId="2" borderId="0" xfId="0" applyFont="1" applyFill="1" applyAlignment="1">
      <alignment horizontal="center" vertical="top"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1"/>
  <sheetViews>
    <sheetView tabSelected="1" view="pageBreakPreview" topLeftCell="A261" zoomScaleNormal="100" zoomScaleSheetLayoutView="100" workbookViewId="0">
      <selection activeCell="C261" sqref="C261"/>
    </sheetView>
  </sheetViews>
  <sheetFormatPr defaultColWidth="9.109375" defaultRowHeight="13.2"/>
  <cols>
    <col min="1" max="1" width="23" style="1" customWidth="1"/>
    <col min="2" max="2" width="46.33203125" style="1" customWidth="1"/>
    <col min="3" max="3" width="16.5546875" style="1" customWidth="1"/>
    <col min="4" max="4" width="18.33203125" style="10" customWidth="1"/>
    <col min="5" max="5" width="9.109375" style="1"/>
    <col min="6" max="6" width="46.33203125" style="1" customWidth="1"/>
    <col min="7" max="16384" width="9.109375" style="1"/>
  </cols>
  <sheetData>
    <row r="1" spans="1:4" ht="72.599999999999994" customHeight="1">
      <c r="A1" s="6"/>
      <c r="B1" s="5"/>
      <c r="C1" s="41" t="s">
        <v>292</v>
      </c>
      <c r="D1" s="41"/>
    </row>
    <row r="2" spans="1:4" ht="36" customHeight="1">
      <c r="A2" s="42" t="s">
        <v>504</v>
      </c>
      <c r="B2" s="43"/>
      <c r="C2" s="43"/>
      <c r="D2" s="43"/>
    </row>
    <row r="3" spans="1:4" ht="15.6">
      <c r="A3" s="7"/>
      <c r="B3" s="5"/>
      <c r="C3" s="5"/>
      <c r="D3" s="9" t="s">
        <v>0</v>
      </c>
    </row>
    <row r="4" spans="1:4" ht="41.4">
      <c r="A4" s="3" t="s">
        <v>1</v>
      </c>
      <c r="B4" s="3" t="s">
        <v>2</v>
      </c>
      <c r="C4" s="13" t="s">
        <v>68</v>
      </c>
      <c r="D4" s="14" t="s">
        <v>143</v>
      </c>
    </row>
    <row r="5" spans="1:4" ht="17.25" customHeight="1">
      <c r="A5" s="4">
        <v>1</v>
      </c>
      <c r="B5" s="4">
        <v>2</v>
      </c>
      <c r="C5" s="15">
        <v>3</v>
      </c>
      <c r="D5" s="15">
        <v>4</v>
      </c>
    </row>
    <row r="6" spans="1:4" ht="34.5" customHeight="1">
      <c r="A6" s="11" t="s">
        <v>3</v>
      </c>
      <c r="B6" s="31" t="s">
        <v>69</v>
      </c>
      <c r="C6" s="22">
        <f>C7+C11+C14+C18+C23+C27+C32+C36+C46+C51+C55+C59+C62+C71</f>
        <v>69845818.699999988</v>
      </c>
      <c r="D6" s="22">
        <f>D7+D11+D14+D18+D23+D27+D32+D36+D46+D51+D55+D59+D62+D71</f>
        <v>34244415.79999999</v>
      </c>
    </row>
    <row r="7" spans="1:4" ht="18.75" customHeight="1">
      <c r="A7" s="2" t="s">
        <v>4</v>
      </c>
      <c r="B7" s="24" t="s">
        <v>5</v>
      </c>
      <c r="C7" s="19">
        <f>C9+C10</f>
        <v>46212825.799999997</v>
      </c>
      <c r="D7" s="19">
        <f>D9+D10</f>
        <v>21844443.5</v>
      </c>
    </row>
    <row r="8" spans="1:4" ht="15.6">
      <c r="A8" s="2"/>
      <c r="B8" s="24" t="s">
        <v>6</v>
      </c>
      <c r="C8" s="19"/>
      <c r="D8" s="19"/>
    </row>
    <row r="9" spans="1:4" ht="21" customHeight="1">
      <c r="A9" s="2" t="s">
        <v>7</v>
      </c>
      <c r="B9" s="24" t="s">
        <v>8</v>
      </c>
      <c r="C9" s="19">
        <v>20658281</v>
      </c>
      <c r="D9" s="19">
        <v>9923790.5</v>
      </c>
    </row>
    <row r="10" spans="1:4" ht="19.5" customHeight="1">
      <c r="A10" s="2" t="s">
        <v>9</v>
      </c>
      <c r="B10" s="24" t="s">
        <v>10</v>
      </c>
      <c r="C10" s="19">
        <v>25554544.800000001</v>
      </c>
      <c r="D10" s="19">
        <v>11920653</v>
      </c>
    </row>
    <row r="11" spans="1:4" ht="51" customHeight="1">
      <c r="A11" s="2" t="s">
        <v>11</v>
      </c>
      <c r="B11" s="24" t="s">
        <v>12</v>
      </c>
      <c r="C11" s="19">
        <f>C13</f>
        <v>8482316.3000000007</v>
      </c>
      <c r="D11" s="19">
        <f>D13</f>
        <v>4066633.4</v>
      </c>
    </row>
    <row r="12" spans="1:4" ht="16.5" customHeight="1">
      <c r="A12" s="2"/>
      <c r="B12" s="24" t="s">
        <v>6</v>
      </c>
      <c r="C12" s="19"/>
      <c r="D12" s="19"/>
    </row>
    <row r="13" spans="1:4" ht="60.6" customHeight="1">
      <c r="A13" s="2" t="s">
        <v>13</v>
      </c>
      <c r="B13" s="24" t="s">
        <v>14</v>
      </c>
      <c r="C13" s="19">
        <v>8482316.3000000007</v>
      </c>
      <c r="D13" s="19">
        <v>4066633.4</v>
      </c>
    </row>
    <row r="14" spans="1:4" s="5" customFormat="1" ht="18" customHeight="1">
      <c r="A14" s="2" t="s">
        <v>15</v>
      </c>
      <c r="B14" s="24" t="s">
        <v>16</v>
      </c>
      <c r="C14" s="19">
        <f>C16+C17</f>
        <v>4234306.5</v>
      </c>
      <c r="D14" s="28">
        <f>D16+D17</f>
        <v>2167986.9</v>
      </c>
    </row>
    <row r="15" spans="1:4" ht="15.6">
      <c r="A15" s="2"/>
      <c r="B15" s="24" t="s">
        <v>6</v>
      </c>
      <c r="C15" s="19"/>
      <c r="D15" s="19"/>
    </row>
    <row r="16" spans="1:4" ht="41.4" customHeight="1">
      <c r="A16" s="2" t="s">
        <v>17</v>
      </c>
      <c r="B16" s="24" t="s">
        <v>65</v>
      </c>
      <c r="C16" s="19">
        <v>4078612.5</v>
      </c>
      <c r="D16" s="19">
        <v>2102218.6</v>
      </c>
    </row>
    <row r="17" spans="1:4" ht="20.399999999999999" customHeight="1">
      <c r="A17" s="2" t="s">
        <v>145</v>
      </c>
      <c r="B17" s="24" t="s">
        <v>146</v>
      </c>
      <c r="C17" s="19">
        <v>155694</v>
      </c>
      <c r="D17" s="19">
        <v>65768.3</v>
      </c>
    </row>
    <row r="18" spans="1:4" ht="18.75" customHeight="1">
      <c r="A18" s="2" t="s">
        <v>18</v>
      </c>
      <c r="B18" s="24" t="s">
        <v>19</v>
      </c>
      <c r="C18" s="19">
        <f>C20+C21+C22</f>
        <v>7146977.7999999998</v>
      </c>
      <c r="D18" s="19">
        <f>D20+D21+D22</f>
        <v>3452549.4</v>
      </c>
    </row>
    <row r="19" spans="1:4" ht="15.6">
      <c r="A19" s="2"/>
      <c r="B19" s="24" t="s">
        <v>6</v>
      </c>
      <c r="C19" s="19"/>
      <c r="D19" s="19"/>
    </row>
    <row r="20" spans="1:4" ht="19.5" customHeight="1">
      <c r="A20" s="2" t="s">
        <v>20</v>
      </c>
      <c r="B20" s="24" t="s">
        <v>21</v>
      </c>
      <c r="C20" s="19">
        <v>6356617</v>
      </c>
      <c r="D20" s="19">
        <v>3209020</v>
      </c>
    </row>
    <row r="21" spans="1:4" ht="22.5" customHeight="1">
      <c r="A21" s="2" t="s">
        <v>22</v>
      </c>
      <c r="B21" s="24" t="s">
        <v>23</v>
      </c>
      <c r="C21" s="19">
        <v>788680.8</v>
      </c>
      <c r="D21" s="19">
        <v>242815.4</v>
      </c>
    </row>
    <row r="22" spans="1:4" ht="21.75" customHeight="1">
      <c r="A22" s="2" t="s">
        <v>24</v>
      </c>
      <c r="B22" s="24" t="s">
        <v>25</v>
      </c>
      <c r="C22" s="19">
        <v>1680</v>
      </c>
      <c r="D22" s="19">
        <v>714</v>
      </c>
    </row>
    <row r="23" spans="1:4" ht="54.6" customHeight="1">
      <c r="A23" s="2" t="s">
        <v>26</v>
      </c>
      <c r="B23" s="24" t="s">
        <v>27</v>
      </c>
      <c r="C23" s="19">
        <f>C25+C26</f>
        <v>2492545.4</v>
      </c>
      <c r="D23" s="19">
        <f>D25+D26</f>
        <v>1109645.3999999999</v>
      </c>
    </row>
    <row r="24" spans="1:4" ht="15.75" customHeight="1">
      <c r="A24" s="2"/>
      <c r="B24" s="24" t="s">
        <v>6</v>
      </c>
      <c r="C24" s="19"/>
      <c r="D24" s="19"/>
    </row>
    <row r="25" spans="1:4" ht="16.5" customHeight="1">
      <c r="A25" s="2" t="s">
        <v>28</v>
      </c>
      <c r="B25" s="24" t="s">
        <v>29</v>
      </c>
      <c r="C25" s="19">
        <v>2479475.4</v>
      </c>
      <c r="D25" s="19">
        <v>1108111</v>
      </c>
    </row>
    <row r="26" spans="1:4" s="8" customFormat="1" ht="57" customHeight="1">
      <c r="A26" s="2" t="s">
        <v>30</v>
      </c>
      <c r="B26" s="24" t="s">
        <v>31</v>
      </c>
      <c r="C26" s="19">
        <v>13070</v>
      </c>
      <c r="D26" s="19">
        <v>1534.4</v>
      </c>
    </row>
    <row r="27" spans="1:4" s="5" customFormat="1" ht="22.8" customHeight="1">
      <c r="A27" s="2" t="s">
        <v>32</v>
      </c>
      <c r="B27" s="24" t="s">
        <v>66</v>
      </c>
      <c r="C27" s="19">
        <f>C30+C31+C29</f>
        <v>84349</v>
      </c>
      <c r="D27" s="19">
        <v>50316.1</v>
      </c>
    </row>
    <row r="28" spans="1:4" ht="15.6">
      <c r="A28" s="2"/>
      <c r="B28" s="24" t="s">
        <v>6</v>
      </c>
      <c r="C28" s="19"/>
      <c r="D28" s="19"/>
    </row>
    <row r="29" spans="1:4" ht="136.19999999999999" customHeight="1">
      <c r="A29" s="2" t="s">
        <v>300</v>
      </c>
      <c r="B29" s="24" t="s">
        <v>301</v>
      </c>
      <c r="C29" s="19">
        <v>0</v>
      </c>
      <c r="D29" s="19">
        <v>17.8</v>
      </c>
    </row>
    <row r="30" spans="1:4" ht="118.8" customHeight="1">
      <c r="A30" s="2" t="s">
        <v>90</v>
      </c>
      <c r="B30" s="24" t="s">
        <v>91</v>
      </c>
      <c r="C30" s="19">
        <v>1900</v>
      </c>
      <c r="D30" s="19">
        <v>5688.3</v>
      </c>
    </row>
    <row r="31" spans="1:4" ht="66" customHeight="1">
      <c r="A31" s="2" t="s">
        <v>33</v>
      </c>
      <c r="B31" s="24" t="s">
        <v>34</v>
      </c>
      <c r="C31" s="19">
        <v>82449</v>
      </c>
      <c r="D31" s="19">
        <v>44610</v>
      </c>
    </row>
    <row r="32" spans="1:4" ht="53.4" customHeight="1">
      <c r="A32" s="2" t="s">
        <v>35</v>
      </c>
      <c r="B32" s="24" t="s">
        <v>36</v>
      </c>
      <c r="C32" s="19">
        <f>C35+C34</f>
        <v>0</v>
      </c>
      <c r="D32" s="21">
        <v>17</v>
      </c>
    </row>
    <row r="33" spans="1:7" ht="15.6">
      <c r="A33" s="2"/>
      <c r="B33" s="24" t="s">
        <v>6</v>
      </c>
      <c r="C33" s="19"/>
      <c r="D33" s="19"/>
    </row>
    <row r="34" spans="1:7" ht="18.75" customHeight="1">
      <c r="A34" s="2" t="s">
        <v>374</v>
      </c>
      <c r="B34" s="24" t="s">
        <v>375</v>
      </c>
      <c r="C34" s="19">
        <v>0</v>
      </c>
      <c r="D34" s="26">
        <v>-0.04</v>
      </c>
    </row>
    <row r="35" spans="1:7" ht="61.2" customHeight="1">
      <c r="A35" s="2" t="s">
        <v>80</v>
      </c>
      <c r="B35" s="24" t="s">
        <v>79</v>
      </c>
      <c r="C35" s="19">
        <v>0</v>
      </c>
      <c r="D35" s="21">
        <v>17.100000000000001</v>
      </c>
    </row>
    <row r="36" spans="1:7" ht="72.599999999999994" customHeight="1">
      <c r="A36" s="2" t="s">
        <v>37</v>
      </c>
      <c r="B36" s="24" t="s">
        <v>70</v>
      </c>
      <c r="C36" s="19">
        <f>C38+C40+C41+C44+C45+C39+C42</f>
        <v>291629.89999999997</v>
      </c>
      <c r="D36" s="19">
        <v>694752.4</v>
      </c>
    </row>
    <row r="37" spans="1:7" ht="14.25" customHeight="1">
      <c r="A37" s="2"/>
      <c r="B37" s="24" t="s">
        <v>6</v>
      </c>
      <c r="C37" s="19"/>
      <c r="D37" s="19"/>
    </row>
    <row r="38" spans="1:7" ht="111" customHeight="1">
      <c r="A38" s="2" t="s">
        <v>38</v>
      </c>
      <c r="B38" s="24" t="s">
        <v>71</v>
      </c>
      <c r="C38" s="19">
        <v>627.6</v>
      </c>
      <c r="D38" s="19">
        <v>630</v>
      </c>
      <c r="G38" s="12"/>
    </row>
    <row r="39" spans="1:7" ht="28.2" customHeight="1">
      <c r="A39" s="2" t="s">
        <v>160</v>
      </c>
      <c r="B39" s="24" t="s">
        <v>161</v>
      </c>
      <c r="C39" s="19">
        <v>271738.09999999998</v>
      </c>
      <c r="D39" s="19">
        <v>650417.19999999995</v>
      </c>
      <c r="G39" s="12"/>
    </row>
    <row r="40" spans="1:7" ht="39.6" customHeight="1">
      <c r="A40" s="2" t="s">
        <v>39</v>
      </c>
      <c r="B40" s="24" t="s">
        <v>40</v>
      </c>
      <c r="C40" s="19">
        <v>1601</v>
      </c>
      <c r="D40" s="28">
        <v>34.200000000000003</v>
      </c>
    </row>
    <row r="41" spans="1:7" ht="140.4">
      <c r="A41" s="2" t="s">
        <v>41</v>
      </c>
      <c r="B41" s="24" t="s">
        <v>72</v>
      </c>
      <c r="C41" s="19">
        <v>15391.2</v>
      </c>
      <c r="D41" s="19">
        <v>12387.1</v>
      </c>
    </row>
    <row r="42" spans="1:7" ht="71.400000000000006" customHeight="1">
      <c r="A42" s="2" t="s">
        <v>147</v>
      </c>
      <c r="B42" s="24" t="s">
        <v>159</v>
      </c>
      <c r="C42" s="19">
        <v>8.6</v>
      </c>
      <c r="D42" s="19">
        <v>7.8</v>
      </c>
    </row>
    <row r="43" spans="1:7" ht="102" customHeight="1">
      <c r="A43" s="2" t="s">
        <v>438</v>
      </c>
      <c r="B43" s="24" t="s">
        <v>439</v>
      </c>
      <c r="C43" s="19">
        <v>0</v>
      </c>
      <c r="D43" s="19">
        <v>1.3</v>
      </c>
    </row>
    <row r="44" spans="1:7" ht="39.6" customHeight="1">
      <c r="A44" s="2" t="s">
        <v>42</v>
      </c>
      <c r="B44" s="24" t="s">
        <v>43</v>
      </c>
      <c r="C44" s="19">
        <v>1351.4</v>
      </c>
      <c r="D44" s="19">
        <v>30977.4</v>
      </c>
    </row>
    <row r="45" spans="1:7" ht="127.5" customHeight="1">
      <c r="A45" s="2" t="s">
        <v>62</v>
      </c>
      <c r="B45" s="24" t="s">
        <v>73</v>
      </c>
      <c r="C45" s="19">
        <v>912</v>
      </c>
      <c r="D45" s="19">
        <v>297.39999999999998</v>
      </c>
    </row>
    <row r="46" spans="1:7" ht="30.75" customHeight="1">
      <c r="A46" s="2" t="s">
        <v>44</v>
      </c>
      <c r="B46" s="24" t="s">
        <v>45</v>
      </c>
      <c r="C46" s="19">
        <f>C48+C49+C50</f>
        <v>249686.1</v>
      </c>
      <c r="D46" s="19">
        <f>D48+D49+D50</f>
        <v>131014.90000000001</v>
      </c>
    </row>
    <row r="47" spans="1:7" ht="16.5" customHeight="1">
      <c r="A47" s="2"/>
      <c r="B47" s="24" t="s">
        <v>6</v>
      </c>
      <c r="C47" s="19"/>
      <c r="D47" s="19"/>
    </row>
    <row r="48" spans="1:7" ht="33.75" customHeight="1">
      <c r="A48" s="2" t="s">
        <v>46</v>
      </c>
      <c r="B48" s="24" t="s">
        <v>47</v>
      </c>
      <c r="C48" s="19">
        <v>59849</v>
      </c>
      <c r="D48" s="19">
        <v>30521.5</v>
      </c>
    </row>
    <row r="49" spans="1:4" ht="18.75" customHeight="1">
      <c r="A49" s="2" t="s">
        <v>76</v>
      </c>
      <c r="B49" s="24" t="s">
        <v>48</v>
      </c>
      <c r="C49" s="19">
        <v>44218</v>
      </c>
      <c r="D49" s="28">
        <v>40137.599999999999</v>
      </c>
    </row>
    <row r="50" spans="1:4" ht="18.75" customHeight="1">
      <c r="A50" s="2" t="s">
        <v>49</v>
      </c>
      <c r="B50" s="24" t="s">
        <v>67</v>
      </c>
      <c r="C50" s="19">
        <v>145619.1</v>
      </c>
      <c r="D50" s="19">
        <v>60355.8</v>
      </c>
    </row>
    <row r="51" spans="1:4" ht="45.75" customHeight="1">
      <c r="A51" s="2" t="s">
        <v>50</v>
      </c>
      <c r="B51" s="24" t="s">
        <v>369</v>
      </c>
      <c r="C51" s="19">
        <f>C53+C54</f>
        <v>110037.5</v>
      </c>
      <c r="D51" s="19">
        <f>D53+D54</f>
        <v>237777.4</v>
      </c>
    </row>
    <row r="52" spans="1:4" ht="19.2" customHeight="1">
      <c r="A52" s="2"/>
      <c r="B52" s="24" t="s">
        <v>6</v>
      </c>
      <c r="C52" s="19"/>
      <c r="D52" s="19"/>
    </row>
    <row r="53" spans="1:4" ht="19.5" customHeight="1">
      <c r="A53" s="2" t="s">
        <v>74</v>
      </c>
      <c r="B53" s="32" t="s">
        <v>75</v>
      </c>
      <c r="C53" s="19">
        <v>47818</v>
      </c>
      <c r="D53" s="19">
        <v>25351.3</v>
      </c>
    </row>
    <row r="54" spans="1:4" ht="21.75" customHeight="1">
      <c r="A54" s="2" t="s">
        <v>77</v>
      </c>
      <c r="B54" s="24" t="s">
        <v>107</v>
      </c>
      <c r="C54" s="19">
        <v>62219.5</v>
      </c>
      <c r="D54" s="19">
        <v>212426.1</v>
      </c>
    </row>
    <row r="55" spans="1:4" ht="36" customHeight="1">
      <c r="A55" s="2" t="s">
        <v>51</v>
      </c>
      <c r="B55" s="24" t="s">
        <v>52</v>
      </c>
      <c r="C55" s="19">
        <f>C57+C58</f>
        <v>2014.8</v>
      </c>
      <c r="D55" s="19">
        <f>D57+D58</f>
        <v>4885</v>
      </c>
    </row>
    <row r="56" spans="1:4" ht="15.75" customHeight="1">
      <c r="A56" s="2"/>
      <c r="B56" s="24" t="s">
        <v>6</v>
      </c>
      <c r="C56" s="19"/>
      <c r="D56" s="19"/>
    </row>
    <row r="57" spans="1:4" ht="133.19999999999999" customHeight="1">
      <c r="A57" s="2" t="s">
        <v>81</v>
      </c>
      <c r="B57" s="24" t="s">
        <v>82</v>
      </c>
      <c r="C57" s="19">
        <v>212</v>
      </c>
      <c r="D57" s="19">
        <v>737.9</v>
      </c>
    </row>
    <row r="58" spans="1:4" ht="63" customHeight="1">
      <c r="A58" s="2" t="s">
        <v>93</v>
      </c>
      <c r="B58" s="24" t="s">
        <v>92</v>
      </c>
      <c r="C58" s="19">
        <v>1802.8</v>
      </c>
      <c r="D58" s="19">
        <v>4147.1000000000004</v>
      </c>
    </row>
    <row r="59" spans="1:4" ht="33" customHeight="1">
      <c r="A59" s="2" t="s">
        <v>53</v>
      </c>
      <c r="B59" s="24" t="s">
        <v>54</v>
      </c>
      <c r="C59" s="19">
        <f>C61</f>
        <v>1911.8</v>
      </c>
      <c r="D59" s="19">
        <v>2094.3000000000002</v>
      </c>
    </row>
    <row r="60" spans="1:4" ht="18" customHeight="1">
      <c r="A60" s="2"/>
      <c r="B60" s="24" t="s">
        <v>6</v>
      </c>
      <c r="C60" s="19"/>
      <c r="D60" s="19"/>
    </row>
    <row r="61" spans="1:4" ht="50.25" customHeight="1">
      <c r="A61" s="2" t="s">
        <v>55</v>
      </c>
      <c r="B61" s="24" t="s">
        <v>78</v>
      </c>
      <c r="C61" s="19">
        <v>1911.8</v>
      </c>
      <c r="D61" s="19">
        <v>2094.3000000000002</v>
      </c>
    </row>
    <row r="62" spans="1:4" ht="33" customHeight="1">
      <c r="A62" s="2" t="s">
        <v>56</v>
      </c>
      <c r="B62" s="24" t="s">
        <v>57</v>
      </c>
      <c r="C62" s="19">
        <f>C64+C67+C68+C69+C66+C65</f>
        <v>537217.79999999993</v>
      </c>
      <c r="D62" s="19">
        <f>D64+D67+D68+D69+D66+D65+D70</f>
        <v>481126.89999999997</v>
      </c>
    </row>
    <row r="63" spans="1:4" ht="16.2" customHeight="1">
      <c r="A63" s="2"/>
      <c r="B63" s="24" t="s">
        <v>6</v>
      </c>
      <c r="C63" s="19"/>
      <c r="D63" s="19"/>
    </row>
    <row r="64" spans="1:4" ht="61.2" customHeight="1">
      <c r="A64" s="2" t="s">
        <v>122</v>
      </c>
      <c r="B64" s="24" t="s">
        <v>123</v>
      </c>
      <c r="C64" s="19">
        <v>512742.40000000002</v>
      </c>
      <c r="D64" s="19">
        <v>279221.09999999998</v>
      </c>
    </row>
    <row r="65" spans="1:8" ht="174" customHeight="1">
      <c r="A65" s="2" t="s">
        <v>141</v>
      </c>
      <c r="B65" s="24" t="s">
        <v>148</v>
      </c>
      <c r="C65" s="19">
        <v>4001.8</v>
      </c>
      <c r="D65" s="19">
        <v>1549.3</v>
      </c>
    </row>
    <row r="66" spans="1:8" ht="57" customHeight="1">
      <c r="A66" s="2" t="s">
        <v>124</v>
      </c>
      <c r="B66" s="24" t="s">
        <v>125</v>
      </c>
      <c r="C66" s="19">
        <v>947.6</v>
      </c>
      <c r="D66" s="19">
        <v>365.1</v>
      </c>
    </row>
    <row r="67" spans="1:8" ht="171.6">
      <c r="A67" s="2" t="s">
        <v>149</v>
      </c>
      <c r="B67" s="24" t="s">
        <v>126</v>
      </c>
      <c r="C67" s="19">
        <v>14272.2</v>
      </c>
      <c r="D67" s="19">
        <v>8073.4</v>
      </c>
    </row>
    <row r="68" spans="1:8" ht="31.5" customHeight="1">
      <c r="A68" s="2" t="s">
        <v>127</v>
      </c>
      <c r="B68" s="24" t="s">
        <v>128</v>
      </c>
      <c r="C68" s="19">
        <v>4101.7</v>
      </c>
      <c r="D68" s="19">
        <v>6315.2</v>
      </c>
    </row>
    <row r="69" spans="1:8" ht="30" customHeight="1">
      <c r="A69" s="2" t="s">
        <v>129</v>
      </c>
      <c r="B69" s="24" t="s">
        <v>130</v>
      </c>
      <c r="C69" s="19">
        <v>1152.0999999999999</v>
      </c>
      <c r="D69" s="19">
        <v>2290.5</v>
      </c>
    </row>
    <row r="70" spans="1:8" ht="165" customHeight="1">
      <c r="A70" s="2" t="s">
        <v>304</v>
      </c>
      <c r="B70" s="24" t="s">
        <v>305</v>
      </c>
      <c r="C70" s="19">
        <v>0</v>
      </c>
      <c r="D70" s="19">
        <v>183312.3</v>
      </c>
    </row>
    <row r="71" spans="1:8" ht="18" customHeight="1">
      <c r="A71" s="2" t="s">
        <v>58</v>
      </c>
      <c r="B71" s="24" t="s">
        <v>59</v>
      </c>
      <c r="C71" s="19">
        <f>C72+C73</f>
        <v>0</v>
      </c>
      <c r="D71" s="21">
        <f>D72+D73</f>
        <v>1173.2</v>
      </c>
    </row>
    <row r="72" spans="1:8" ht="21" customHeight="1">
      <c r="A72" s="2" t="s">
        <v>63</v>
      </c>
      <c r="B72" s="24" t="s">
        <v>64</v>
      </c>
      <c r="C72" s="19">
        <v>0</v>
      </c>
      <c r="D72" s="21">
        <v>1168.2</v>
      </c>
    </row>
    <row r="73" spans="1:8" ht="21" customHeight="1">
      <c r="A73" s="2" t="s">
        <v>60</v>
      </c>
      <c r="B73" s="24" t="s">
        <v>61</v>
      </c>
      <c r="C73" s="19">
        <v>0</v>
      </c>
      <c r="D73" s="19">
        <v>5</v>
      </c>
    </row>
    <row r="74" spans="1:8" ht="31.2">
      <c r="A74" s="16" t="s">
        <v>162</v>
      </c>
      <c r="B74" s="33" t="s">
        <v>163</v>
      </c>
      <c r="C74" s="17">
        <f>C75+C202+C206+C223</f>
        <v>55879427</v>
      </c>
      <c r="D74" s="17">
        <f>D75+D202+D206+D223+D200</f>
        <v>28354111.100000001</v>
      </c>
      <c r="F74" s="27"/>
      <c r="G74" s="27"/>
      <c r="H74" s="27"/>
    </row>
    <row r="75" spans="1:8" ht="46.8">
      <c r="A75" s="2" t="s">
        <v>164</v>
      </c>
      <c r="B75" s="24" t="s">
        <v>83</v>
      </c>
      <c r="C75" s="18">
        <f>C77+C82+C173+C191</f>
        <v>54035537.199999996</v>
      </c>
      <c r="D75" s="18">
        <f>D77+D82+D173+D191</f>
        <v>26557801.300000001</v>
      </c>
      <c r="F75" s="38"/>
      <c r="G75" s="27"/>
      <c r="H75" s="27"/>
    </row>
    <row r="76" spans="1:8" ht="15" customHeight="1">
      <c r="A76" s="2"/>
      <c r="B76" s="24" t="s">
        <v>6</v>
      </c>
      <c r="C76" s="18"/>
      <c r="D76" s="19"/>
      <c r="F76" s="27"/>
      <c r="G76" s="27"/>
      <c r="H76" s="27"/>
    </row>
    <row r="77" spans="1:8" ht="39.6" customHeight="1">
      <c r="A77" s="2" t="s">
        <v>165</v>
      </c>
      <c r="B77" s="24" t="s">
        <v>490</v>
      </c>
      <c r="C77" s="18">
        <f>SUM(C78:C81)</f>
        <v>18975345.600000001</v>
      </c>
      <c r="D77" s="18">
        <f>SUM(D78:D81)</f>
        <v>9610340.5999999996</v>
      </c>
      <c r="F77" s="39"/>
      <c r="G77" s="27"/>
      <c r="H77" s="27"/>
    </row>
    <row r="78" spans="1:8" ht="59.4" customHeight="1">
      <c r="A78" s="20" t="s">
        <v>166</v>
      </c>
      <c r="B78" s="24" t="s">
        <v>84</v>
      </c>
      <c r="C78" s="18">
        <v>14642510.6</v>
      </c>
      <c r="D78" s="18">
        <v>7321255.2000000002</v>
      </c>
      <c r="F78" s="39"/>
      <c r="G78" s="27"/>
      <c r="H78" s="27"/>
    </row>
    <row r="79" spans="1:8" ht="88.2" customHeight="1">
      <c r="A79" s="20" t="s">
        <v>167</v>
      </c>
      <c r="B79" s="24" t="s">
        <v>477</v>
      </c>
      <c r="C79" s="18">
        <v>4298627</v>
      </c>
      <c r="D79" s="18">
        <v>2149313.4</v>
      </c>
      <c r="F79" s="39"/>
      <c r="G79" s="27"/>
      <c r="H79" s="27"/>
    </row>
    <row r="80" spans="1:8" ht="91.2" customHeight="1">
      <c r="A80" s="20" t="s">
        <v>168</v>
      </c>
      <c r="B80" s="24" t="s">
        <v>85</v>
      </c>
      <c r="C80" s="18">
        <v>34208</v>
      </c>
      <c r="D80" s="18">
        <v>17106</v>
      </c>
      <c r="F80" s="39"/>
      <c r="G80" s="27"/>
      <c r="H80" s="27"/>
    </row>
    <row r="81" spans="1:8" ht="90" customHeight="1">
      <c r="A81" s="20" t="s">
        <v>441</v>
      </c>
      <c r="B81" s="24" t="s">
        <v>440</v>
      </c>
      <c r="C81" s="18">
        <v>0</v>
      </c>
      <c r="D81" s="18">
        <v>122666</v>
      </c>
      <c r="F81" s="39"/>
      <c r="G81" s="27"/>
      <c r="H81" s="27"/>
    </row>
    <row r="82" spans="1:8" ht="54.6" customHeight="1">
      <c r="A82" s="20" t="s">
        <v>169</v>
      </c>
      <c r="B82" s="24" t="s">
        <v>170</v>
      </c>
      <c r="C82" s="18">
        <f>SUM(C83:C172)</f>
        <v>29489842.699999999</v>
      </c>
      <c r="D82" s="18">
        <f>SUM(D83:D172)</f>
        <v>13629414.200000001</v>
      </c>
      <c r="F82" s="39"/>
      <c r="G82" s="27"/>
      <c r="H82" s="27"/>
    </row>
    <row r="83" spans="1:8" ht="58.8" customHeight="1">
      <c r="A83" s="20" t="s">
        <v>171</v>
      </c>
      <c r="B83" s="24" t="s">
        <v>131</v>
      </c>
      <c r="C83" s="18">
        <v>3663897.6</v>
      </c>
      <c r="D83" s="18">
        <v>1553572.4</v>
      </c>
      <c r="F83" s="39"/>
      <c r="G83" s="27"/>
      <c r="H83" s="27"/>
    </row>
    <row r="84" spans="1:8" ht="56.4" customHeight="1">
      <c r="A84" s="20" t="s">
        <v>306</v>
      </c>
      <c r="B84" s="24" t="s">
        <v>307</v>
      </c>
      <c r="C84" s="18">
        <v>8159.2</v>
      </c>
      <c r="D84" s="18">
        <v>6715.9</v>
      </c>
      <c r="F84" s="39"/>
      <c r="G84" s="27"/>
      <c r="H84" s="27"/>
    </row>
    <row r="85" spans="1:8" ht="73.2" customHeight="1">
      <c r="A85" s="20" t="s">
        <v>172</v>
      </c>
      <c r="B85" s="24" t="s">
        <v>108</v>
      </c>
      <c r="C85" s="18">
        <v>37365.4</v>
      </c>
      <c r="D85" s="18">
        <v>37365.4</v>
      </c>
      <c r="F85" s="39"/>
      <c r="G85" s="27"/>
      <c r="H85" s="27"/>
    </row>
    <row r="86" spans="1:8" ht="110.25" customHeight="1">
      <c r="A86" s="20" t="s">
        <v>253</v>
      </c>
      <c r="B86" s="24" t="s">
        <v>478</v>
      </c>
      <c r="C86" s="18">
        <v>3928.5</v>
      </c>
      <c r="D86" s="18">
        <v>0</v>
      </c>
      <c r="F86" s="40"/>
      <c r="G86" s="27"/>
      <c r="H86" s="27"/>
    </row>
    <row r="87" spans="1:8" ht="92.4" customHeight="1">
      <c r="A87" s="20" t="s">
        <v>254</v>
      </c>
      <c r="B87" s="24" t="s">
        <v>255</v>
      </c>
      <c r="C87" s="18">
        <v>641084.30000000005</v>
      </c>
      <c r="D87" s="18">
        <v>465686.7</v>
      </c>
      <c r="F87" s="39"/>
      <c r="G87" s="27"/>
      <c r="H87" s="27"/>
    </row>
    <row r="88" spans="1:8" ht="76.2" customHeight="1">
      <c r="A88" s="20" t="s">
        <v>173</v>
      </c>
      <c r="B88" s="24" t="s">
        <v>94</v>
      </c>
      <c r="C88" s="18">
        <v>54.7</v>
      </c>
      <c r="D88" s="18">
        <v>0</v>
      </c>
      <c r="F88" s="39"/>
      <c r="G88" s="27"/>
      <c r="H88" s="27"/>
    </row>
    <row r="89" spans="1:8" ht="139.80000000000001" customHeight="1">
      <c r="A89" s="20" t="s">
        <v>174</v>
      </c>
      <c r="B89" s="29" t="s">
        <v>132</v>
      </c>
      <c r="C89" s="18">
        <v>606958.80000000005</v>
      </c>
      <c r="D89" s="18">
        <v>239088.7</v>
      </c>
      <c r="F89" s="39"/>
      <c r="G89" s="27"/>
      <c r="H89" s="27"/>
    </row>
    <row r="90" spans="1:8" ht="70.8" customHeight="1">
      <c r="A90" s="20" t="s">
        <v>175</v>
      </c>
      <c r="B90" s="29" t="s">
        <v>370</v>
      </c>
      <c r="C90" s="18">
        <v>4242.8999999999996</v>
      </c>
      <c r="D90" s="18">
        <v>1499.7</v>
      </c>
      <c r="F90" s="39"/>
      <c r="G90" s="27"/>
      <c r="H90" s="27"/>
    </row>
    <row r="91" spans="1:8" ht="108" customHeight="1">
      <c r="A91" s="20" t="s">
        <v>176</v>
      </c>
      <c r="B91" s="29" t="s">
        <v>479</v>
      </c>
      <c r="C91" s="18">
        <v>557784.6</v>
      </c>
      <c r="D91" s="18">
        <v>178122.6</v>
      </c>
      <c r="F91" s="40"/>
      <c r="G91" s="27"/>
      <c r="H91" s="27"/>
    </row>
    <row r="92" spans="1:8" ht="103.2" customHeight="1">
      <c r="A92" s="20" t="s">
        <v>177</v>
      </c>
      <c r="B92" s="29" t="s">
        <v>133</v>
      </c>
      <c r="C92" s="18">
        <v>532799.80000000005</v>
      </c>
      <c r="D92" s="18">
        <v>197918</v>
      </c>
      <c r="F92" s="39"/>
      <c r="G92" s="27"/>
      <c r="H92" s="27"/>
    </row>
    <row r="93" spans="1:8" ht="136.80000000000001" customHeight="1">
      <c r="A93" s="20" t="s">
        <v>178</v>
      </c>
      <c r="B93" s="29" t="s">
        <v>95</v>
      </c>
      <c r="C93" s="18">
        <v>436.8</v>
      </c>
      <c r="D93" s="18">
        <v>92.8</v>
      </c>
      <c r="F93" s="39"/>
      <c r="G93" s="27"/>
      <c r="H93" s="27"/>
    </row>
    <row r="94" spans="1:8" ht="109.2">
      <c r="A94" s="20" t="s">
        <v>308</v>
      </c>
      <c r="B94" s="29" t="s">
        <v>309</v>
      </c>
      <c r="C94" s="18">
        <v>20396.099999999999</v>
      </c>
      <c r="D94" s="18">
        <v>5849</v>
      </c>
      <c r="F94" s="39"/>
      <c r="G94" s="27"/>
      <c r="H94" s="27"/>
    </row>
    <row r="95" spans="1:8" ht="138.6" customHeight="1">
      <c r="A95" s="20" t="s">
        <v>376</v>
      </c>
      <c r="B95" s="29" t="s">
        <v>379</v>
      </c>
      <c r="C95" s="18">
        <v>1102.8</v>
      </c>
      <c r="D95" s="18">
        <v>989.3</v>
      </c>
      <c r="F95" s="39"/>
      <c r="G95" s="27"/>
      <c r="H95" s="27"/>
    </row>
    <row r="96" spans="1:8" ht="130.80000000000001" customHeight="1">
      <c r="A96" s="20" t="s">
        <v>377</v>
      </c>
      <c r="B96" s="29" t="s">
        <v>380</v>
      </c>
      <c r="C96" s="18">
        <v>35501.800000000003</v>
      </c>
      <c r="D96" s="18">
        <v>10168.9</v>
      </c>
      <c r="F96" s="39"/>
      <c r="G96" s="27"/>
      <c r="H96" s="27"/>
    </row>
    <row r="97" spans="1:8" ht="64.5" customHeight="1">
      <c r="A97" s="20" t="s">
        <v>378</v>
      </c>
      <c r="B97" s="29" t="s">
        <v>381</v>
      </c>
      <c r="C97" s="18">
        <v>1989610</v>
      </c>
      <c r="D97" s="18">
        <v>1103353.6000000001</v>
      </c>
      <c r="F97" s="39"/>
      <c r="G97" s="27"/>
      <c r="H97" s="27"/>
    </row>
    <row r="98" spans="1:8" ht="105.6" customHeight="1">
      <c r="A98" s="20" t="s">
        <v>179</v>
      </c>
      <c r="B98" s="29" t="s">
        <v>480</v>
      </c>
      <c r="C98" s="18">
        <v>62648.4</v>
      </c>
      <c r="D98" s="18">
        <v>0</v>
      </c>
      <c r="F98" s="40"/>
      <c r="G98" s="27"/>
      <c r="H98" s="27"/>
    </row>
    <row r="99" spans="1:8" ht="219.6" customHeight="1">
      <c r="A99" s="20" t="s">
        <v>180</v>
      </c>
      <c r="B99" s="29" t="s">
        <v>481</v>
      </c>
      <c r="C99" s="18">
        <v>116480</v>
      </c>
      <c r="D99" s="18">
        <v>16380</v>
      </c>
      <c r="F99" s="40"/>
      <c r="G99" s="27"/>
      <c r="H99" s="27"/>
    </row>
    <row r="100" spans="1:8" ht="75.599999999999994" customHeight="1">
      <c r="A100" s="20" t="s">
        <v>181</v>
      </c>
      <c r="B100" s="29" t="s">
        <v>150</v>
      </c>
      <c r="C100" s="18">
        <v>81376.899999999994</v>
      </c>
      <c r="D100" s="18">
        <v>36009.699999999997</v>
      </c>
      <c r="F100" s="39"/>
      <c r="G100" s="27"/>
      <c r="H100" s="27"/>
    </row>
    <row r="101" spans="1:8" ht="154.19999999999999" customHeight="1">
      <c r="A101" s="20" t="s">
        <v>310</v>
      </c>
      <c r="B101" s="29" t="s">
        <v>312</v>
      </c>
      <c r="C101" s="18">
        <v>58404</v>
      </c>
      <c r="D101" s="18">
        <v>58404</v>
      </c>
      <c r="F101" s="39"/>
      <c r="G101" s="27"/>
      <c r="H101" s="27"/>
    </row>
    <row r="102" spans="1:8" ht="148.19999999999999" customHeight="1">
      <c r="A102" s="20" t="s">
        <v>311</v>
      </c>
      <c r="B102" s="29" t="s">
        <v>362</v>
      </c>
      <c r="C102" s="18">
        <v>99130.1</v>
      </c>
      <c r="D102" s="18">
        <v>99130.1</v>
      </c>
      <c r="F102" s="39"/>
      <c r="G102" s="27"/>
      <c r="H102" s="27"/>
    </row>
    <row r="103" spans="1:8" ht="76.2" customHeight="1">
      <c r="A103" s="20" t="s">
        <v>382</v>
      </c>
      <c r="B103" s="29" t="s">
        <v>383</v>
      </c>
      <c r="C103" s="18">
        <v>18733.7</v>
      </c>
      <c r="D103" s="18">
        <v>18733.7</v>
      </c>
      <c r="F103" s="39"/>
      <c r="G103" s="27"/>
      <c r="H103" s="27"/>
    </row>
    <row r="104" spans="1:8" ht="106.8" customHeight="1">
      <c r="A104" s="20" t="s">
        <v>313</v>
      </c>
      <c r="B104" s="29" t="s">
        <v>314</v>
      </c>
      <c r="C104" s="18">
        <v>68022.8</v>
      </c>
      <c r="D104" s="18">
        <v>37277.800000000003</v>
      </c>
      <c r="F104" s="39"/>
      <c r="G104" s="27"/>
      <c r="H104" s="27"/>
    </row>
    <row r="105" spans="1:8" ht="88.8" customHeight="1">
      <c r="A105" s="20" t="s">
        <v>419</v>
      </c>
      <c r="B105" s="29" t="s">
        <v>420</v>
      </c>
      <c r="C105" s="18">
        <v>31089</v>
      </c>
      <c r="D105" s="18">
        <v>31009.3</v>
      </c>
      <c r="F105" s="39"/>
      <c r="G105" s="27"/>
      <c r="H105" s="27"/>
    </row>
    <row r="106" spans="1:8" ht="71.400000000000006" customHeight="1">
      <c r="A106" s="20" t="s">
        <v>384</v>
      </c>
      <c r="B106" s="29" t="s">
        <v>385</v>
      </c>
      <c r="C106" s="18">
        <v>97007.2</v>
      </c>
      <c r="D106" s="18">
        <v>96522.2</v>
      </c>
      <c r="F106" s="39"/>
      <c r="G106" s="27"/>
      <c r="H106" s="27"/>
    </row>
    <row r="107" spans="1:8" ht="54" customHeight="1">
      <c r="A107" s="20" t="s">
        <v>182</v>
      </c>
      <c r="B107" s="29" t="s">
        <v>109</v>
      </c>
      <c r="C107" s="18">
        <v>29899.200000000001</v>
      </c>
      <c r="D107" s="18">
        <v>15520.5</v>
      </c>
      <c r="F107" s="39"/>
      <c r="G107" s="27"/>
      <c r="H107" s="27"/>
    </row>
    <row r="108" spans="1:8" ht="68.400000000000006" customHeight="1">
      <c r="A108" s="20" t="s">
        <v>183</v>
      </c>
      <c r="B108" s="29" t="s">
        <v>110</v>
      </c>
      <c r="C108" s="18">
        <v>21544.3</v>
      </c>
      <c r="D108" s="18">
        <v>16447.2</v>
      </c>
      <c r="F108" s="39"/>
      <c r="G108" s="27"/>
      <c r="H108" s="27"/>
    </row>
    <row r="109" spans="1:8" ht="103.8" customHeight="1">
      <c r="A109" s="20" t="s">
        <v>315</v>
      </c>
      <c r="B109" s="29" t="s">
        <v>316</v>
      </c>
      <c r="C109" s="18">
        <v>136360.9</v>
      </c>
      <c r="D109" s="18">
        <v>136360.9</v>
      </c>
      <c r="F109" s="39"/>
      <c r="G109" s="27"/>
      <c r="H109" s="27"/>
    </row>
    <row r="110" spans="1:8" ht="151.19999999999999" customHeight="1">
      <c r="A110" s="20" t="s">
        <v>184</v>
      </c>
      <c r="B110" s="29" t="s">
        <v>363</v>
      </c>
      <c r="C110" s="18">
        <v>5784.7</v>
      </c>
      <c r="D110" s="18">
        <v>1300.8</v>
      </c>
      <c r="F110" s="39"/>
      <c r="G110" s="27"/>
      <c r="H110" s="27"/>
    </row>
    <row r="111" spans="1:8" ht="86.4" customHeight="1">
      <c r="A111" s="20" t="s">
        <v>256</v>
      </c>
      <c r="B111" s="29" t="s">
        <v>482</v>
      </c>
      <c r="C111" s="18">
        <v>697702.2</v>
      </c>
      <c r="D111" s="18">
        <v>454592.4</v>
      </c>
      <c r="F111" s="40"/>
      <c r="G111" s="27"/>
      <c r="H111" s="27"/>
    </row>
    <row r="112" spans="1:8" ht="72" customHeight="1">
      <c r="A112" s="20" t="s">
        <v>185</v>
      </c>
      <c r="B112" s="29" t="s">
        <v>111</v>
      </c>
      <c r="C112" s="18">
        <v>843971.8</v>
      </c>
      <c r="D112" s="18">
        <v>21584.5</v>
      </c>
      <c r="F112" s="39"/>
      <c r="G112" s="27"/>
      <c r="H112" s="27"/>
    </row>
    <row r="113" spans="1:8" ht="73.8" customHeight="1">
      <c r="A113" s="20" t="s">
        <v>317</v>
      </c>
      <c r="B113" s="29" t="s">
        <v>318</v>
      </c>
      <c r="C113" s="18">
        <v>209.1</v>
      </c>
      <c r="D113" s="18">
        <v>0</v>
      </c>
      <c r="F113" s="39"/>
      <c r="G113" s="27"/>
      <c r="H113" s="27"/>
    </row>
    <row r="114" spans="1:8" ht="204" customHeight="1">
      <c r="A114" s="20" t="s">
        <v>186</v>
      </c>
      <c r="B114" s="29" t="s">
        <v>134</v>
      </c>
      <c r="C114" s="18">
        <v>5200</v>
      </c>
      <c r="D114" s="18">
        <v>0</v>
      </c>
      <c r="F114" s="39"/>
      <c r="G114" s="27"/>
      <c r="H114" s="27"/>
    </row>
    <row r="115" spans="1:8" ht="143.25" customHeight="1">
      <c r="A115" s="20" t="s">
        <v>187</v>
      </c>
      <c r="B115" s="29" t="s">
        <v>289</v>
      </c>
      <c r="C115" s="18">
        <v>96460</v>
      </c>
      <c r="D115" s="18">
        <v>70980</v>
      </c>
      <c r="F115" s="39"/>
      <c r="G115" s="27"/>
      <c r="H115" s="27"/>
    </row>
    <row r="116" spans="1:8" ht="108.6" customHeight="1">
      <c r="A116" s="20" t="s">
        <v>188</v>
      </c>
      <c r="B116" s="29" t="s">
        <v>142</v>
      </c>
      <c r="C116" s="18">
        <v>7473.1</v>
      </c>
      <c r="D116" s="18">
        <v>0</v>
      </c>
      <c r="F116" s="39"/>
      <c r="G116" s="27"/>
      <c r="H116" s="27"/>
    </row>
    <row r="117" spans="1:8" ht="173.25" customHeight="1">
      <c r="A117" s="20" t="s">
        <v>386</v>
      </c>
      <c r="B117" s="29" t="s">
        <v>387</v>
      </c>
      <c r="C117" s="18">
        <v>2335.5</v>
      </c>
      <c r="D117" s="18">
        <v>0</v>
      </c>
      <c r="F117" s="39"/>
      <c r="G117" s="27"/>
      <c r="H117" s="27"/>
    </row>
    <row r="118" spans="1:8" ht="118.8" customHeight="1">
      <c r="A118" s="20" t="s">
        <v>189</v>
      </c>
      <c r="B118" s="29" t="s">
        <v>135</v>
      </c>
      <c r="C118" s="18">
        <v>2887.5</v>
      </c>
      <c r="D118" s="18">
        <v>0</v>
      </c>
      <c r="F118" s="39"/>
      <c r="G118" s="27"/>
      <c r="H118" s="27"/>
    </row>
    <row r="119" spans="1:8" ht="102.6" customHeight="1">
      <c r="A119" s="20" t="s">
        <v>388</v>
      </c>
      <c r="B119" s="29" t="s">
        <v>389</v>
      </c>
      <c r="C119" s="18">
        <v>22160.1</v>
      </c>
      <c r="D119" s="18">
        <v>0</v>
      </c>
      <c r="F119" s="39"/>
      <c r="G119" s="27"/>
      <c r="H119" s="27"/>
    </row>
    <row r="120" spans="1:8" ht="103.2" customHeight="1">
      <c r="A120" s="20" t="s">
        <v>190</v>
      </c>
      <c r="B120" s="29" t="s">
        <v>144</v>
      </c>
      <c r="C120" s="18">
        <v>963207.9</v>
      </c>
      <c r="D120" s="18">
        <v>445962.9</v>
      </c>
      <c r="F120" s="39"/>
      <c r="G120" s="27"/>
      <c r="H120" s="27"/>
    </row>
    <row r="121" spans="1:8" ht="90.6" customHeight="1">
      <c r="A121" s="20" t="s">
        <v>191</v>
      </c>
      <c r="B121" s="29" t="s">
        <v>192</v>
      </c>
      <c r="C121" s="18">
        <v>3880305.5</v>
      </c>
      <c r="D121" s="18">
        <v>2603362.5</v>
      </c>
      <c r="F121" s="39"/>
      <c r="G121" s="27"/>
      <c r="H121" s="27"/>
    </row>
    <row r="122" spans="1:8" ht="43.8" customHeight="1">
      <c r="A122" s="20" t="s">
        <v>319</v>
      </c>
      <c r="B122" s="29" t="s">
        <v>320</v>
      </c>
      <c r="C122" s="18">
        <v>8918</v>
      </c>
      <c r="D122" s="18">
        <v>0</v>
      </c>
      <c r="F122" s="39"/>
      <c r="G122" s="27"/>
      <c r="H122" s="27"/>
    </row>
    <row r="123" spans="1:8" ht="93" customHeight="1">
      <c r="A123" s="20" t="s">
        <v>390</v>
      </c>
      <c r="B123" s="29" t="s">
        <v>391</v>
      </c>
      <c r="C123" s="18">
        <v>7308</v>
      </c>
      <c r="D123" s="18">
        <v>7308</v>
      </c>
      <c r="F123" s="39"/>
      <c r="G123" s="27"/>
      <c r="H123" s="27"/>
    </row>
    <row r="124" spans="1:8" ht="70.8" customHeight="1">
      <c r="A124" s="20" t="s">
        <v>193</v>
      </c>
      <c r="B124" s="29" t="s">
        <v>290</v>
      </c>
      <c r="C124" s="18">
        <v>836775.2</v>
      </c>
      <c r="D124" s="18">
        <v>389605.8</v>
      </c>
      <c r="F124" s="39"/>
      <c r="G124" s="27"/>
      <c r="H124" s="27"/>
    </row>
    <row r="125" spans="1:8" ht="58.2" customHeight="1">
      <c r="A125" s="20" t="s">
        <v>392</v>
      </c>
      <c r="B125" s="29" t="s">
        <v>393</v>
      </c>
      <c r="C125" s="18">
        <v>49000</v>
      </c>
      <c r="D125" s="18">
        <v>0</v>
      </c>
      <c r="F125" s="39"/>
      <c r="G125" s="27"/>
      <c r="H125" s="27"/>
    </row>
    <row r="126" spans="1:8" ht="133.19999999999999" customHeight="1">
      <c r="A126" s="20" t="s">
        <v>321</v>
      </c>
      <c r="B126" s="29" t="s">
        <v>371</v>
      </c>
      <c r="C126" s="18">
        <v>22776.5</v>
      </c>
      <c r="D126" s="18">
        <v>15404</v>
      </c>
      <c r="F126" s="39"/>
      <c r="G126" s="27"/>
      <c r="H126" s="27"/>
    </row>
    <row r="127" spans="1:8" ht="78" customHeight="1">
      <c r="A127" s="20" t="s">
        <v>257</v>
      </c>
      <c r="B127" s="29" t="s">
        <v>372</v>
      </c>
      <c r="C127" s="18">
        <v>4232368</v>
      </c>
      <c r="D127" s="18">
        <v>1441593.2</v>
      </c>
      <c r="F127" s="39"/>
      <c r="G127" s="27"/>
      <c r="H127" s="27"/>
    </row>
    <row r="128" spans="1:8" ht="120.6" customHeight="1">
      <c r="A128" s="20" t="s">
        <v>194</v>
      </c>
      <c r="B128" s="29" t="s">
        <v>373</v>
      </c>
      <c r="C128" s="18">
        <v>1336.5</v>
      </c>
      <c r="D128" s="18">
        <v>795.7</v>
      </c>
      <c r="F128" s="39"/>
      <c r="G128" s="27"/>
      <c r="H128" s="27"/>
    </row>
    <row r="129" spans="1:8" ht="86.4" customHeight="1">
      <c r="A129" s="20" t="s">
        <v>195</v>
      </c>
      <c r="B129" s="29" t="s">
        <v>151</v>
      </c>
      <c r="C129" s="18">
        <v>411420.8</v>
      </c>
      <c r="D129" s="18">
        <v>305853.8</v>
      </c>
      <c r="F129" s="39"/>
      <c r="G129" s="27"/>
      <c r="H129" s="27"/>
    </row>
    <row r="130" spans="1:8" ht="120" customHeight="1">
      <c r="A130" s="20" t="s">
        <v>394</v>
      </c>
      <c r="B130" s="29" t="s">
        <v>398</v>
      </c>
      <c r="C130" s="18">
        <v>29855.5</v>
      </c>
      <c r="D130" s="18">
        <v>29855.5</v>
      </c>
      <c r="F130" s="39"/>
      <c r="G130" s="27"/>
      <c r="H130" s="27"/>
    </row>
    <row r="131" spans="1:8" ht="102.75" customHeight="1">
      <c r="A131" s="20" t="s">
        <v>395</v>
      </c>
      <c r="B131" s="29" t="s">
        <v>399</v>
      </c>
      <c r="C131" s="18">
        <v>400000</v>
      </c>
      <c r="D131" s="18">
        <v>400000</v>
      </c>
      <c r="F131" s="39"/>
      <c r="G131" s="27"/>
      <c r="H131" s="27"/>
    </row>
    <row r="132" spans="1:8" ht="61.2" customHeight="1">
      <c r="A132" s="20" t="s">
        <v>396</v>
      </c>
      <c r="B132" s="29" t="s">
        <v>400</v>
      </c>
      <c r="C132" s="18">
        <v>4600</v>
      </c>
      <c r="D132" s="18">
        <v>2600</v>
      </c>
      <c r="F132" s="39"/>
      <c r="G132" s="27"/>
      <c r="H132" s="27"/>
    </row>
    <row r="133" spans="1:8" ht="58.8" customHeight="1">
      <c r="A133" s="20" t="s">
        <v>397</v>
      </c>
      <c r="B133" s="29" t="s">
        <v>401</v>
      </c>
      <c r="C133" s="18">
        <v>15680</v>
      </c>
      <c r="D133" s="18">
        <v>15680</v>
      </c>
      <c r="F133" s="39"/>
      <c r="G133" s="27"/>
      <c r="H133" s="27"/>
    </row>
    <row r="134" spans="1:8" ht="88.2" customHeight="1">
      <c r="A134" s="20" t="s">
        <v>196</v>
      </c>
      <c r="B134" s="29" t="s">
        <v>96</v>
      </c>
      <c r="C134" s="18">
        <v>5885.5</v>
      </c>
      <c r="D134" s="18">
        <v>5187</v>
      </c>
      <c r="F134" s="39"/>
      <c r="G134" s="27"/>
      <c r="H134" s="27"/>
    </row>
    <row r="135" spans="1:8" ht="102.6" customHeight="1">
      <c r="A135" s="20" t="s">
        <v>197</v>
      </c>
      <c r="B135" s="29" t="s">
        <v>97</v>
      </c>
      <c r="C135" s="18">
        <v>5700.3</v>
      </c>
      <c r="D135" s="18">
        <v>5610.1</v>
      </c>
      <c r="F135" s="39"/>
      <c r="G135" s="27"/>
      <c r="H135" s="27"/>
    </row>
    <row r="136" spans="1:8" ht="89.4" customHeight="1">
      <c r="A136" s="20" t="s">
        <v>198</v>
      </c>
      <c r="B136" s="29" t="s">
        <v>98</v>
      </c>
      <c r="C136" s="18">
        <v>20127</v>
      </c>
      <c r="D136" s="18">
        <v>16032</v>
      </c>
      <c r="F136" s="39"/>
      <c r="G136" s="27"/>
      <c r="H136" s="27"/>
    </row>
    <row r="137" spans="1:8" ht="62.4" customHeight="1">
      <c r="A137" s="20" t="s">
        <v>199</v>
      </c>
      <c r="B137" s="29" t="s">
        <v>200</v>
      </c>
      <c r="C137" s="18">
        <v>27300</v>
      </c>
      <c r="D137" s="18">
        <v>0</v>
      </c>
      <c r="F137" s="39"/>
      <c r="G137" s="27"/>
      <c r="H137" s="27"/>
    </row>
    <row r="138" spans="1:8" ht="64.5" customHeight="1">
      <c r="A138" s="20" t="s">
        <v>201</v>
      </c>
      <c r="B138" s="29" t="s">
        <v>136</v>
      </c>
      <c r="C138" s="18">
        <v>152231</v>
      </c>
      <c r="D138" s="18">
        <v>90158.2</v>
      </c>
      <c r="F138" s="39"/>
      <c r="G138" s="27"/>
      <c r="H138" s="27"/>
    </row>
    <row r="139" spans="1:8" ht="207" customHeight="1">
      <c r="A139" s="20" t="s">
        <v>402</v>
      </c>
      <c r="B139" s="29" t="s">
        <v>403</v>
      </c>
      <c r="C139" s="18">
        <v>25715.7</v>
      </c>
      <c r="D139" s="18">
        <v>24916.6</v>
      </c>
      <c r="F139" s="39"/>
      <c r="G139" s="27"/>
      <c r="H139" s="27"/>
    </row>
    <row r="140" spans="1:8" ht="58.8" customHeight="1">
      <c r="A140" s="20" t="s">
        <v>202</v>
      </c>
      <c r="B140" s="29" t="s">
        <v>99</v>
      </c>
      <c r="C140" s="18">
        <v>64757.4</v>
      </c>
      <c r="D140" s="18">
        <v>57736.800000000003</v>
      </c>
      <c r="F140" s="39"/>
      <c r="G140" s="27"/>
      <c r="H140" s="27"/>
    </row>
    <row r="141" spans="1:8" ht="76.2" customHeight="1">
      <c r="A141" s="20" t="s">
        <v>404</v>
      </c>
      <c r="B141" s="29" t="s">
        <v>405</v>
      </c>
      <c r="C141" s="18">
        <v>406754.3</v>
      </c>
      <c r="D141" s="18">
        <v>188764.9</v>
      </c>
      <c r="F141" s="39"/>
      <c r="G141" s="27"/>
      <c r="H141" s="27"/>
    </row>
    <row r="142" spans="1:8" ht="105" customHeight="1">
      <c r="A142" s="20" t="s">
        <v>406</v>
      </c>
      <c r="B142" s="29" t="s">
        <v>407</v>
      </c>
      <c r="C142" s="18">
        <v>3673993.3</v>
      </c>
      <c r="D142" s="18">
        <v>1083761.8999999999</v>
      </c>
      <c r="F142" s="39"/>
      <c r="G142" s="27"/>
      <c r="H142" s="27"/>
    </row>
    <row r="143" spans="1:8" ht="56.25" customHeight="1">
      <c r="A143" s="20" t="s">
        <v>258</v>
      </c>
      <c r="B143" s="29" t="s">
        <v>260</v>
      </c>
      <c r="C143" s="18">
        <v>8724.2000000000007</v>
      </c>
      <c r="D143" s="18">
        <v>0</v>
      </c>
      <c r="F143" s="39"/>
      <c r="G143" s="27"/>
      <c r="H143" s="27"/>
    </row>
    <row r="144" spans="1:8" ht="54.6" customHeight="1">
      <c r="A144" s="20" t="s">
        <v>259</v>
      </c>
      <c r="B144" s="29" t="s">
        <v>261</v>
      </c>
      <c r="C144" s="18">
        <v>63949.5</v>
      </c>
      <c r="D144" s="18">
        <v>41758.699999999997</v>
      </c>
      <c r="F144" s="39"/>
      <c r="G144" s="27"/>
      <c r="H144" s="27"/>
    </row>
    <row r="145" spans="1:8" ht="69.75" customHeight="1">
      <c r="A145" s="20" t="s">
        <v>322</v>
      </c>
      <c r="B145" s="29" t="s">
        <v>323</v>
      </c>
      <c r="C145" s="18">
        <v>18847</v>
      </c>
      <c r="D145" s="18">
        <v>18598.8</v>
      </c>
      <c r="F145" s="39"/>
      <c r="G145" s="27"/>
      <c r="H145" s="27"/>
    </row>
    <row r="146" spans="1:8" ht="72.75" customHeight="1">
      <c r="A146" s="20" t="s">
        <v>203</v>
      </c>
      <c r="B146" s="24" t="s">
        <v>100</v>
      </c>
      <c r="C146" s="18">
        <v>5759.2</v>
      </c>
      <c r="D146" s="18">
        <v>5759.2</v>
      </c>
      <c r="F146" s="39"/>
      <c r="G146" s="27"/>
      <c r="H146" s="27"/>
    </row>
    <row r="147" spans="1:8" ht="84" customHeight="1">
      <c r="A147" s="20" t="s">
        <v>324</v>
      </c>
      <c r="B147" s="24" t="s">
        <v>325</v>
      </c>
      <c r="C147" s="18">
        <v>790.4</v>
      </c>
      <c r="D147" s="18">
        <v>543.29999999999995</v>
      </c>
      <c r="F147" s="39"/>
      <c r="G147" s="27"/>
      <c r="H147" s="27"/>
    </row>
    <row r="148" spans="1:8" ht="44.4" customHeight="1">
      <c r="A148" s="20" t="s">
        <v>204</v>
      </c>
      <c r="B148" s="24" t="s">
        <v>137</v>
      </c>
      <c r="C148" s="18">
        <v>65396.3</v>
      </c>
      <c r="D148" s="18">
        <v>42549.4</v>
      </c>
      <c r="F148" s="39"/>
      <c r="G148" s="27"/>
      <c r="H148" s="27"/>
    </row>
    <row r="149" spans="1:8" ht="85.2" customHeight="1">
      <c r="A149" s="20" t="s">
        <v>205</v>
      </c>
      <c r="B149" s="24" t="s">
        <v>121</v>
      </c>
      <c r="C149" s="18">
        <v>294676.7</v>
      </c>
      <c r="D149" s="18">
        <v>294676.7</v>
      </c>
      <c r="F149" s="39"/>
      <c r="G149" s="27"/>
      <c r="H149" s="27"/>
    </row>
    <row r="150" spans="1:8" ht="79.2" customHeight="1">
      <c r="A150" s="20" t="s">
        <v>408</v>
      </c>
      <c r="B150" s="24" t="s">
        <v>409</v>
      </c>
      <c r="C150" s="18">
        <v>8424</v>
      </c>
      <c r="D150" s="18">
        <v>8424</v>
      </c>
      <c r="F150" s="39"/>
      <c r="G150" s="27"/>
      <c r="H150" s="27"/>
    </row>
    <row r="151" spans="1:8" ht="120" customHeight="1">
      <c r="A151" s="20" t="s">
        <v>206</v>
      </c>
      <c r="B151" s="24" t="s">
        <v>155</v>
      </c>
      <c r="C151" s="18">
        <v>59157.4</v>
      </c>
      <c r="D151" s="18">
        <v>21803.9</v>
      </c>
      <c r="F151" s="39"/>
      <c r="G151" s="27"/>
      <c r="H151" s="27"/>
    </row>
    <row r="152" spans="1:8" ht="68.400000000000006" customHeight="1">
      <c r="A152" s="20" t="s">
        <v>207</v>
      </c>
      <c r="B152" s="24" t="s">
        <v>138</v>
      </c>
      <c r="C152" s="18">
        <v>352450.6</v>
      </c>
      <c r="D152" s="18">
        <v>179573.2</v>
      </c>
      <c r="F152" s="39"/>
      <c r="G152" s="27"/>
      <c r="H152" s="27"/>
    </row>
    <row r="153" spans="1:8" ht="54" customHeight="1">
      <c r="A153" s="20" t="s">
        <v>208</v>
      </c>
      <c r="B153" s="24" t="s">
        <v>112</v>
      </c>
      <c r="C153" s="18">
        <v>243013.5</v>
      </c>
      <c r="D153" s="18">
        <v>43368.3</v>
      </c>
      <c r="F153" s="39"/>
      <c r="G153" s="27"/>
      <c r="H153" s="27"/>
    </row>
    <row r="154" spans="1:8" ht="72.75" customHeight="1">
      <c r="A154" s="20" t="s">
        <v>410</v>
      </c>
      <c r="B154" s="24" t="s">
        <v>411</v>
      </c>
      <c r="C154" s="18">
        <v>40845.1</v>
      </c>
      <c r="D154" s="18">
        <v>0</v>
      </c>
      <c r="F154" s="39"/>
      <c r="G154" s="27"/>
      <c r="H154" s="27"/>
    </row>
    <row r="155" spans="1:8" ht="56.4" customHeight="1">
      <c r="A155" s="20" t="s">
        <v>209</v>
      </c>
      <c r="B155" s="24" t="s">
        <v>139</v>
      </c>
      <c r="C155" s="18">
        <v>293068.7</v>
      </c>
      <c r="D155" s="18">
        <v>75175.5</v>
      </c>
      <c r="F155" s="39"/>
      <c r="G155" s="27"/>
      <c r="H155" s="27"/>
    </row>
    <row r="156" spans="1:8" ht="85.8" customHeight="1">
      <c r="A156" s="20" t="s">
        <v>326</v>
      </c>
      <c r="B156" s="24" t="s">
        <v>412</v>
      </c>
      <c r="C156" s="18">
        <v>12637.6</v>
      </c>
      <c r="D156" s="18">
        <v>12637.6</v>
      </c>
      <c r="F156" s="39"/>
      <c r="G156" s="27"/>
      <c r="H156" s="27"/>
    </row>
    <row r="157" spans="1:8" ht="103.8" customHeight="1">
      <c r="A157" s="20" t="s">
        <v>210</v>
      </c>
      <c r="B157" s="24" t="s">
        <v>140</v>
      </c>
      <c r="C157" s="18">
        <v>82519.8</v>
      </c>
      <c r="D157" s="18">
        <v>77719.3</v>
      </c>
      <c r="F157" s="39"/>
      <c r="G157" s="27"/>
      <c r="H157" s="27"/>
    </row>
    <row r="158" spans="1:8" ht="61.2" customHeight="1">
      <c r="A158" s="20" t="s">
        <v>262</v>
      </c>
      <c r="B158" s="24" t="s">
        <v>364</v>
      </c>
      <c r="C158" s="18">
        <v>26800</v>
      </c>
      <c r="D158" s="18">
        <v>25361.9</v>
      </c>
      <c r="F158" s="39"/>
      <c r="G158" s="27"/>
      <c r="H158" s="27"/>
    </row>
    <row r="159" spans="1:8" ht="102.6" customHeight="1">
      <c r="A159" s="20" t="s">
        <v>413</v>
      </c>
      <c r="B159" s="24" t="s">
        <v>414</v>
      </c>
      <c r="C159" s="18">
        <v>50560.1</v>
      </c>
      <c r="D159" s="18">
        <v>0</v>
      </c>
      <c r="F159" s="39"/>
      <c r="G159" s="27"/>
      <c r="H159" s="27"/>
    </row>
    <row r="160" spans="1:8" ht="66" customHeight="1">
      <c r="A160" s="20" t="s">
        <v>327</v>
      </c>
      <c r="B160" s="24" t="s">
        <v>328</v>
      </c>
      <c r="C160" s="18">
        <v>12660.7</v>
      </c>
      <c r="D160" s="18">
        <v>8820</v>
      </c>
      <c r="F160" s="39"/>
      <c r="G160" s="27"/>
      <c r="H160" s="27"/>
    </row>
    <row r="161" spans="1:8" ht="109.5" customHeight="1">
      <c r="A161" s="20" t="s">
        <v>263</v>
      </c>
      <c r="B161" s="24" t="s">
        <v>264</v>
      </c>
      <c r="C161" s="18">
        <v>122782</v>
      </c>
      <c r="D161" s="18">
        <v>0</v>
      </c>
      <c r="F161" s="39"/>
      <c r="G161" s="27"/>
      <c r="H161" s="27"/>
    </row>
    <row r="162" spans="1:8" ht="73.8" customHeight="1">
      <c r="A162" s="20" t="s">
        <v>265</v>
      </c>
      <c r="B162" s="24" t="s">
        <v>266</v>
      </c>
      <c r="C162" s="18">
        <v>44475.1</v>
      </c>
      <c r="D162" s="18">
        <v>114.6</v>
      </c>
      <c r="F162" s="39"/>
      <c r="G162" s="27"/>
      <c r="H162" s="27"/>
    </row>
    <row r="163" spans="1:8" ht="59.4" customHeight="1">
      <c r="A163" s="20" t="s">
        <v>267</v>
      </c>
      <c r="B163" s="24" t="s">
        <v>268</v>
      </c>
      <c r="C163" s="18">
        <v>532028.9</v>
      </c>
      <c r="D163" s="18">
        <v>362603.3</v>
      </c>
      <c r="F163" s="39"/>
      <c r="G163" s="27"/>
      <c r="H163" s="27"/>
    </row>
    <row r="164" spans="1:8" ht="124.2" customHeight="1">
      <c r="A164" s="20" t="s">
        <v>293</v>
      </c>
      <c r="B164" s="24" t="s">
        <v>294</v>
      </c>
      <c r="C164" s="18">
        <v>136401.4</v>
      </c>
      <c r="D164" s="18">
        <v>127178.4</v>
      </c>
      <c r="F164" s="39"/>
      <c r="G164" s="27"/>
      <c r="H164" s="27"/>
    </row>
    <row r="165" spans="1:8" ht="73.2" customHeight="1">
      <c r="A165" s="20" t="s">
        <v>415</v>
      </c>
      <c r="B165" s="24" t="s">
        <v>417</v>
      </c>
      <c r="C165" s="18">
        <v>78000</v>
      </c>
      <c r="D165" s="18">
        <v>34953.599999999999</v>
      </c>
      <c r="F165" s="39"/>
      <c r="G165" s="27"/>
      <c r="H165" s="27"/>
    </row>
    <row r="166" spans="1:8" ht="66" customHeight="1">
      <c r="A166" s="20" t="s">
        <v>416</v>
      </c>
      <c r="B166" s="24" t="s">
        <v>418</v>
      </c>
      <c r="C166" s="18">
        <v>138138</v>
      </c>
      <c r="D166" s="18">
        <v>0</v>
      </c>
      <c r="F166" s="39"/>
      <c r="G166" s="27"/>
      <c r="H166" s="27"/>
    </row>
    <row r="167" spans="1:8" ht="118.8" customHeight="1">
      <c r="A167" s="20" t="s">
        <v>329</v>
      </c>
      <c r="B167" s="24" t="s">
        <v>330</v>
      </c>
      <c r="C167" s="18">
        <v>27224.5</v>
      </c>
      <c r="D167" s="18">
        <v>27224.5</v>
      </c>
      <c r="F167" s="39"/>
      <c r="G167" s="27"/>
      <c r="H167" s="27"/>
    </row>
    <row r="168" spans="1:8" ht="143.25" customHeight="1">
      <c r="A168" s="20" t="s">
        <v>331</v>
      </c>
      <c r="B168" s="24" t="s">
        <v>332</v>
      </c>
      <c r="C168" s="18">
        <v>29244.7</v>
      </c>
      <c r="D168" s="18">
        <v>0</v>
      </c>
      <c r="F168" s="39"/>
      <c r="G168" s="27"/>
      <c r="H168" s="27"/>
    </row>
    <row r="169" spans="1:8" ht="110.25" customHeight="1">
      <c r="A169" s="20" t="s">
        <v>269</v>
      </c>
      <c r="B169" s="24" t="s">
        <v>270</v>
      </c>
      <c r="C169" s="18">
        <v>500000</v>
      </c>
      <c r="D169" s="18">
        <v>0</v>
      </c>
      <c r="F169" s="39"/>
      <c r="G169" s="27"/>
      <c r="H169" s="27"/>
    </row>
    <row r="170" spans="1:8" ht="103.8" customHeight="1">
      <c r="A170" s="20" t="s">
        <v>271</v>
      </c>
      <c r="B170" s="24" t="s">
        <v>272</v>
      </c>
      <c r="C170" s="18">
        <v>278505.09999999998</v>
      </c>
      <c r="D170" s="18">
        <v>146417.79999999999</v>
      </c>
      <c r="F170" s="39"/>
      <c r="G170" s="27"/>
      <c r="H170" s="27"/>
    </row>
    <row r="171" spans="1:8" ht="105.6" customHeight="1">
      <c r="A171" s="20" t="s">
        <v>445</v>
      </c>
      <c r="B171" s="24" t="s">
        <v>444</v>
      </c>
      <c r="C171" s="18">
        <v>0</v>
      </c>
      <c r="D171" s="18">
        <v>33287.199999999997</v>
      </c>
      <c r="F171" s="39"/>
      <c r="G171" s="27"/>
      <c r="H171" s="27"/>
    </row>
    <row r="172" spans="1:8" ht="44.25" customHeight="1">
      <c r="A172" s="20" t="s">
        <v>443</v>
      </c>
      <c r="B172" s="24" t="s">
        <v>442</v>
      </c>
      <c r="C172" s="18">
        <v>108542</v>
      </c>
      <c r="D172" s="18">
        <v>0</v>
      </c>
      <c r="F172" s="39"/>
      <c r="G172" s="27"/>
      <c r="H172" s="27"/>
    </row>
    <row r="173" spans="1:8" ht="36.75" customHeight="1">
      <c r="A173" s="2" t="s">
        <v>211</v>
      </c>
      <c r="B173" s="24" t="s">
        <v>491</v>
      </c>
      <c r="C173" s="18">
        <f>SUM(C174:C190)</f>
        <v>3940320.3000000003</v>
      </c>
      <c r="D173" s="18">
        <f>SUM(D174:D190)+0.1</f>
        <v>1906983.3</v>
      </c>
      <c r="F173" s="39"/>
      <c r="G173" s="27"/>
      <c r="H173" s="27"/>
    </row>
    <row r="174" spans="1:8" ht="87" customHeight="1">
      <c r="A174" s="20" t="s">
        <v>212</v>
      </c>
      <c r="B174" s="24" t="s">
        <v>273</v>
      </c>
      <c r="C174" s="18">
        <v>94823.3</v>
      </c>
      <c r="D174" s="18">
        <v>41936.699999999997</v>
      </c>
      <c r="F174" s="39"/>
      <c r="G174" s="27"/>
      <c r="H174" s="27"/>
    </row>
    <row r="175" spans="1:8" ht="93.75" customHeight="1">
      <c r="A175" s="20" t="s">
        <v>213</v>
      </c>
      <c r="B175" s="24" t="s">
        <v>102</v>
      </c>
      <c r="C175" s="18">
        <v>675.7</v>
      </c>
      <c r="D175" s="18">
        <v>22.4</v>
      </c>
      <c r="F175" s="39"/>
      <c r="G175" s="27"/>
      <c r="H175" s="27"/>
    </row>
    <row r="176" spans="1:8" ht="93.6" customHeight="1">
      <c r="A176" s="20" t="s">
        <v>435</v>
      </c>
      <c r="B176" s="24" t="s">
        <v>421</v>
      </c>
      <c r="C176" s="18">
        <v>57000</v>
      </c>
      <c r="D176" s="18">
        <v>0</v>
      </c>
      <c r="F176" s="39"/>
      <c r="G176" s="27"/>
      <c r="H176" s="27"/>
    </row>
    <row r="177" spans="1:8" ht="57.6" customHeight="1">
      <c r="A177" s="20" t="s">
        <v>214</v>
      </c>
      <c r="B177" s="24" t="s">
        <v>89</v>
      </c>
      <c r="C177" s="18">
        <v>19464.5</v>
      </c>
      <c r="D177" s="18">
        <v>1563.9</v>
      </c>
      <c r="F177" s="39"/>
      <c r="G177" s="27"/>
      <c r="H177" s="27"/>
    </row>
    <row r="178" spans="1:8" ht="58.2" customHeight="1">
      <c r="A178" s="20" t="s">
        <v>215</v>
      </c>
      <c r="B178" s="24" t="s">
        <v>88</v>
      </c>
      <c r="C178" s="18">
        <v>848116.1</v>
      </c>
      <c r="D178" s="18">
        <v>350917.2</v>
      </c>
      <c r="F178" s="39"/>
      <c r="G178" s="27"/>
      <c r="H178" s="27"/>
    </row>
    <row r="179" spans="1:8" ht="151.80000000000001" customHeight="1">
      <c r="A179" s="20" t="s">
        <v>274</v>
      </c>
      <c r="B179" s="24" t="s">
        <v>492</v>
      </c>
      <c r="C179" s="18">
        <v>5147.8999999999996</v>
      </c>
      <c r="D179" s="18">
        <v>0</v>
      </c>
      <c r="F179" s="39"/>
      <c r="G179" s="27"/>
      <c r="H179" s="27"/>
    </row>
    <row r="180" spans="1:8" ht="94.5" customHeight="1">
      <c r="A180" s="20" t="s">
        <v>216</v>
      </c>
      <c r="B180" s="24" t="s">
        <v>493</v>
      </c>
      <c r="C180" s="18">
        <v>5351.8</v>
      </c>
      <c r="D180" s="18">
        <v>5030.5</v>
      </c>
      <c r="F180" s="39"/>
      <c r="G180" s="27"/>
      <c r="H180" s="27"/>
    </row>
    <row r="181" spans="1:8" ht="120" customHeight="1">
      <c r="A181" s="20" t="s">
        <v>217</v>
      </c>
      <c r="B181" s="24" t="s">
        <v>494</v>
      </c>
      <c r="C181" s="18">
        <v>34035.1</v>
      </c>
      <c r="D181" s="18">
        <v>8777.2999999999993</v>
      </c>
      <c r="F181" s="39"/>
      <c r="G181" s="27"/>
      <c r="H181" s="27"/>
    </row>
    <row r="182" spans="1:8" ht="101.4" customHeight="1">
      <c r="A182" s="20" t="s">
        <v>218</v>
      </c>
      <c r="B182" s="24" t="s">
        <v>87</v>
      </c>
      <c r="C182" s="18">
        <v>39018.9</v>
      </c>
      <c r="D182" s="18">
        <v>38113.199999999997</v>
      </c>
      <c r="F182" s="39"/>
      <c r="G182" s="27"/>
      <c r="H182" s="27"/>
    </row>
    <row r="183" spans="1:8" ht="151.19999999999999" customHeight="1">
      <c r="A183" s="20" t="s">
        <v>219</v>
      </c>
      <c r="B183" s="29" t="s">
        <v>495</v>
      </c>
      <c r="C183" s="18">
        <v>69.900000000000006</v>
      </c>
      <c r="D183" s="18">
        <v>29.4</v>
      </c>
      <c r="F183" s="39"/>
      <c r="G183" s="27"/>
      <c r="H183" s="27"/>
    </row>
    <row r="184" spans="1:8" ht="65.25" customHeight="1">
      <c r="A184" s="20" t="s">
        <v>220</v>
      </c>
      <c r="B184" s="24" t="s">
        <v>86</v>
      </c>
      <c r="C184" s="18">
        <v>384692.5</v>
      </c>
      <c r="D184" s="18">
        <v>277972</v>
      </c>
      <c r="F184" s="39"/>
      <c r="G184" s="27"/>
      <c r="H184" s="27"/>
    </row>
    <row r="185" spans="1:8" ht="87.6" customHeight="1">
      <c r="A185" s="20" t="s">
        <v>221</v>
      </c>
      <c r="B185" s="29" t="s">
        <v>483</v>
      </c>
      <c r="C185" s="18">
        <v>644386</v>
      </c>
      <c r="D185" s="18">
        <v>218838.6</v>
      </c>
      <c r="F185" s="40"/>
      <c r="G185" s="27"/>
      <c r="H185" s="27"/>
    </row>
    <row r="186" spans="1:8" ht="55.8" customHeight="1">
      <c r="A186" s="20" t="s">
        <v>275</v>
      </c>
      <c r="B186" s="29" t="s">
        <v>276</v>
      </c>
      <c r="C186" s="18">
        <v>1050142.5</v>
      </c>
      <c r="D186" s="18">
        <v>644734.6</v>
      </c>
      <c r="F186" s="39"/>
      <c r="G186" s="27"/>
      <c r="H186" s="27"/>
    </row>
    <row r="187" spans="1:8" ht="58.8" customHeight="1">
      <c r="A187" s="20" t="s">
        <v>222</v>
      </c>
      <c r="B187" s="24" t="s">
        <v>113</v>
      </c>
      <c r="C187" s="18">
        <v>72575.399999999994</v>
      </c>
      <c r="D187" s="18">
        <v>11048</v>
      </c>
      <c r="F187" s="39"/>
      <c r="G187" s="27"/>
      <c r="H187" s="27"/>
    </row>
    <row r="188" spans="1:8" ht="126.75" customHeight="1">
      <c r="A188" s="20" t="s">
        <v>223</v>
      </c>
      <c r="B188" s="24" t="s">
        <v>114</v>
      </c>
      <c r="C188" s="18">
        <v>74046.5</v>
      </c>
      <c r="D188" s="18">
        <v>6774</v>
      </c>
      <c r="F188" s="39"/>
      <c r="G188" s="27"/>
      <c r="H188" s="27"/>
    </row>
    <row r="189" spans="1:8" ht="163.19999999999999" customHeight="1">
      <c r="A189" s="20" t="s">
        <v>224</v>
      </c>
      <c r="B189" s="24" t="s">
        <v>101</v>
      </c>
      <c r="C189" s="18">
        <v>470907.2</v>
      </c>
      <c r="D189" s="18">
        <v>237408.5</v>
      </c>
      <c r="F189" s="39"/>
      <c r="G189" s="27"/>
      <c r="H189" s="27"/>
    </row>
    <row r="190" spans="1:8" ht="60.6" customHeight="1">
      <c r="A190" s="20" t="s">
        <v>225</v>
      </c>
      <c r="B190" s="24" t="s">
        <v>496</v>
      </c>
      <c r="C190" s="18">
        <v>139867</v>
      </c>
      <c r="D190" s="18">
        <v>63816.9</v>
      </c>
      <c r="F190" s="40"/>
      <c r="G190" s="27"/>
      <c r="H190" s="27"/>
    </row>
    <row r="191" spans="1:8" ht="18.75" customHeight="1">
      <c r="A191" s="2" t="s">
        <v>226</v>
      </c>
      <c r="B191" s="24" t="s">
        <v>227</v>
      </c>
      <c r="C191" s="18">
        <f>SUM(C192:C199)</f>
        <v>1630028.6</v>
      </c>
      <c r="D191" s="18">
        <f>SUM(D192:D199)</f>
        <v>1411063.2000000002</v>
      </c>
      <c r="F191" s="39"/>
      <c r="G191" s="27"/>
      <c r="H191" s="27"/>
    </row>
    <row r="192" spans="1:8" ht="89.4" customHeight="1">
      <c r="A192" s="2" t="s">
        <v>228</v>
      </c>
      <c r="B192" s="24" t="s">
        <v>104</v>
      </c>
      <c r="C192" s="18">
        <v>8146.1</v>
      </c>
      <c r="D192" s="18">
        <v>8146.1</v>
      </c>
      <c r="F192" s="39"/>
      <c r="G192" s="27"/>
      <c r="H192" s="27"/>
    </row>
    <row r="193" spans="1:8" ht="85.8" customHeight="1">
      <c r="A193" s="20" t="s">
        <v>229</v>
      </c>
      <c r="B193" s="24" t="s">
        <v>156</v>
      </c>
      <c r="C193" s="18">
        <v>4870</v>
      </c>
      <c r="D193" s="18">
        <v>4870</v>
      </c>
      <c r="F193" s="39"/>
      <c r="G193" s="27"/>
      <c r="H193" s="27"/>
    </row>
    <row r="194" spans="1:8" ht="73.8" customHeight="1">
      <c r="A194" s="20" t="s">
        <v>230</v>
      </c>
      <c r="B194" s="24" t="s">
        <v>103</v>
      </c>
      <c r="C194" s="18">
        <v>115538.6</v>
      </c>
      <c r="D194" s="18">
        <v>103470.7</v>
      </c>
      <c r="F194" s="39"/>
      <c r="G194" s="27"/>
      <c r="H194" s="27"/>
    </row>
    <row r="195" spans="1:8" ht="283.5" customHeight="1">
      <c r="A195" s="20" t="s">
        <v>446</v>
      </c>
      <c r="B195" s="29" t="s">
        <v>484</v>
      </c>
      <c r="C195" s="18">
        <v>1108.4000000000001</v>
      </c>
      <c r="D195" s="18">
        <v>138.6</v>
      </c>
      <c r="F195" s="40"/>
      <c r="G195" s="27"/>
      <c r="H195" s="27"/>
    </row>
    <row r="196" spans="1:8" ht="181.2" customHeight="1">
      <c r="A196" s="20" t="s">
        <v>231</v>
      </c>
      <c r="B196" s="24" t="s">
        <v>365</v>
      </c>
      <c r="C196" s="18">
        <v>984087.8</v>
      </c>
      <c r="D196" s="18">
        <v>810334.3</v>
      </c>
      <c r="F196" s="39"/>
      <c r="G196" s="27"/>
      <c r="H196" s="27"/>
    </row>
    <row r="197" spans="1:8" ht="213" customHeight="1">
      <c r="A197" s="20" t="s">
        <v>277</v>
      </c>
      <c r="B197" s="24" t="s">
        <v>278</v>
      </c>
      <c r="C197" s="18">
        <v>86408.2</v>
      </c>
      <c r="D197" s="18">
        <v>63744.3</v>
      </c>
      <c r="F197" s="39"/>
      <c r="G197" s="27"/>
      <c r="H197" s="27"/>
    </row>
    <row r="198" spans="1:8" ht="131.25" customHeight="1">
      <c r="A198" s="20" t="s">
        <v>302</v>
      </c>
      <c r="B198" s="24" t="s">
        <v>303</v>
      </c>
      <c r="C198" s="18">
        <v>207.4</v>
      </c>
      <c r="D198" s="18">
        <v>207.4</v>
      </c>
      <c r="F198" s="39"/>
      <c r="G198" s="27"/>
      <c r="H198" s="27"/>
    </row>
    <row r="199" spans="1:8" ht="73.2" customHeight="1">
      <c r="A199" s="20" t="s">
        <v>354</v>
      </c>
      <c r="B199" s="24" t="s">
        <v>355</v>
      </c>
      <c r="C199" s="18">
        <v>429662.1</v>
      </c>
      <c r="D199" s="18">
        <v>420151.8</v>
      </c>
      <c r="F199" s="39"/>
      <c r="G199" s="27"/>
      <c r="H199" s="27"/>
    </row>
    <row r="200" spans="1:8" ht="46.8">
      <c r="A200" s="20" t="s">
        <v>450</v>
      </c>
      <c r="B200" s="24" t="s">
        <v>447</v>
      </c>
      <c r="C200" s="19">
        <f>C201</f>
        <v>0</v>
      </c>
      <c r="D200" s="18">
        <f>D201</f>
        <v>980.4</v>
      </c>
      <c r="F200" s="39"/>
      <c r="G200" s="27"/>
      <c r="H200" s="27"/>
    </row>
    <row r="201" spans="1:8" ht="65.25" customHeight="1">
      <c r="A201" s="20" t="s">
        <v>449</v>
      </c>
      <c r="B201" s="24" t="s">
        <v>448</v>
      </c>
      <c r="C201" s="19">
        <v>0</v>
      </c>
      <c r="D201" s="18">
        <v>980.4</v>
      </c>
      <c r="F201" s="39"/>
      <c r="G201" s="27"/>
      <c r="H201" s="27"/>
    </row>
    <row r="202" spans="1:8" ht="31.2">
      <c r="A202" s="2" t="s">
        <v>232</v>
      </c>
      <c r="B202" s="24" t="s">
        <v>152</v>
      </c>
      <c r="C202" s="19">
        <f>C203</f>
        <v>27735.599999999999</v>
      </c>
      <c r="D202" s="19">
        <f>D203</f>
        <v>26490.1</v>
      </c>
      <c r="F202" s="39"/>
      <c r="G202" s="27"/>
      <c r="H202" s="27"/>
    </row>
    <row r="203" spans="1:8" ht="59.4" customHeight="1">
      <c r="A203" s="2" t="s">
        <v>233</v>
      </c>
      <c r="B203" s="24" t="s">
        <v>153</v>
      </c>
      <c r="C203" s="19">
        <f>C204+C205</f>
        <v>27735.599999999999</v>
      </c>
      <c r="D203" s="19">
        <f>D204+D205</f>
        <v>26490.1</v>
      </c>
      <c r="F203" s="39"/>
      <c r="G203" s="27"/>
      <c r="H203" s="27"/>
    </row>
    <row r="204" spans="1:8" ht="70.2" customHeight="1">
      <c r="A204" s="34" t="s">
        <v>452</v>
      </c>
      <c r="B204" s="24" t="s">
        <v>451</v>
      </c>
      <c r="C204" s="19">
        <v>4735.6000000000004</v>
      </c>
      <c r="D204" s="18">
        <v>3490.1</v>
      </c>
      <c r="F204" s="39"/>
      <c r="G204" s="27"/>
      <c r="H204" s="27"/>
    </row>
    <row r="205" spans="1:8" ht="54.6" customHeight="1">
      <c r="A205" s="34" t="s">
        <v>454</v>
      </c>
      <c r="B205" s="24" t="s">
        <v>453</v>
      </c>
      <c r="C205" s="19">
        <v>23000</v>
      </c>
      <c r="D205" s="18">
        <v>23000</v>
      </c>
      <c r="F205" s="39"/>
      <c r="G205" s="27"/>
      <c r="H205" s="27"/>
    </row>
    <row r="206" spans="1:8" ht="100.8" customHeight="1">
      <c r="A206" s="2" t="s">
        <v>497</v>
      </c>
      <c r="B206" s="24" t="s">
        <v>119</v>
      </c>
      <c r="C206" s="19">
        <f>C207</f>
        <v>1834092.5999999999</v>
      </c>
      <c r="D206" s="19">
        <f>D207</f>
        <v>1908472.7999999998</v>
      </c>
      <c r="F206" s="38"/>
      <c r="G206" s="27"/>
      <c r="H206" s="27"/>
    </row>
    <row r="207" spans="1:8" ht="133.80000000000001" customHeight="1">
      <c r="A207" s="2" t="s">
        <v>234</v>
      </c>
      <c r="B207" s="24" t="s">
        <v>116</v>
      </c>
      <c r="C207" s="28">
        <f>C208+C209+C210+C211+C212+C213+C214+C216+C217+C218+C219+C221+C222</f>
        <v>1834092.5999999999</v>
      </c>
      <c r="D207" s="28">
        <f>D208+D209+D210+D211+D212+D213+D214+D215+D216+D217+D218+D219+D220+D221+D222</f>
        <v>1908472.7999999998</v>
      </c>
      <c r="F207" s="39"/>
      <c r="G207" s="27"/>
      <c r="H207" s="27"/>
    </row>
    <row r="208" spans="1:8" ht="55.2" customHeight="1">
      <c r="A208" s="2" t="s">
        <v>279</v>
      </c>
      <c r="B208" s="24" t="s">
        <v>366</v>
      </c>
      <c r="C208" s="19">
        <v>2900.1</v>
      </c>
      <c r="D208" s="18">
        <v>15513.6</v>
      </c>
      <c r="F208" s="39"/>
      <c r="G208" s="27"/>
      <c r="H208" s="27"/>
    </row>
    <row r="209" spans="1:8" ht="62.4">
      <c r="A209" s="2" t="s">
        <v>456</v>
      </c>
      <c r="B209" s="24" t="s">
        <v>455</v>
      </c>
      <c r="C209" s="19">
        <v>0</v>
      </c>
      <c r="D209" s="18">
        <v>0</v>
      </c>
      <c r="F209" s="39"/>
      <c r="G209" s="27"/>
      <c r="H209" s="27"/>
    </row>
    <row r="210" spans="1:8" ht="104.4" customHeight="1">
      <c r="A210" s="2" t="s">
        <v>280</v>
      </c>
      <c r="B210" s="24" t="s">
        <v>281</v>
      </c>
      <c r="C210" s="19">
        <v>832.3</v>
      </c>
      <c r="D210" s="18">
        <v>914.7</v>
      </c>
      <c r="F210" s="39"/>
      <c r="G210" s="27"/>
      <c r="H210" s="27"/>
    </row>
    <row r="211" spans="1:8" ht="142.19999999999999" customHeight="1">
      <c r="A211" s="2" t="s">
        <v>422</v>
      </c>
      <c r="B211" s="24" t="s">
        <v>423</v>
      </c>
      <c r="C211" s="19">
        <v>18.100000000000001</v>
      </c>
      <c r="D211" s="18">
        <v>310.8</v>
      </c>
      <c r="F211" s="39"/>
      <c r="G211" s="27"/>
      <c r="H211" s="27"/>
    </row>
    <row r="212" spans="1:8" ht="135" customHeight="1">
      <c r="A212" s="2" t="s">
        <v>235</v>
      </c>
      <c r="B212" s="24" t="s">
        <v>154</v>
      </c>
      <c r="C212" s="19">
        <v>1127.5</v>
      </c>
      <c r="D212" s="18">
        <v>1258.9000000000001</v>
      </c>
      <c r="F212" s="39"/>
      <c r="G212" s="27"/>
      <c r="H212" s="27"/>
    </row>
    <row r="213" spans="1:8" ht="87" customHeight="1">
      <c r="A213" s="2" t="s">
        <v>236</v>
      </c>
      <c r="B213" s="24" t="s">
        <v>115</v>
      </c>
      <c r="C213" s="19">
        <v>7821.3</v>
      </c>
      <c r="D213" s="18">
        <v>9036.7000000000007</v>
      </c>
      <c r="F213" s="39"/>
      <c r="G213" s="27"/>
      <c r="H213" s="27"/>
    </row>
    <row r="214" spans="1:8" ht="72" customHeight="1">
      <c r="A214" s="2" t="s">
        <v>458</v>
      </c>
      <c r="B214" s="24" t="s">
        <v>457</v>
      </c>
      <c r="C214" s="19">
        <v>0</v>
      </c>
      <c r="D214" s="18">
        <v>0.6</v>
      </c>
      <c r="F214" s="39"/>
      <c r="G214" s="27"/>
      <c r="H214" s="27"/>
    </row>
    <row r="215" spans="1:8" ht="86.4" customHeight="1">
      <c r="A215" s="2" t="s">
        <v>333</v>
      </c>
      <c r="B215" s="24" t="s">
        <v>334</v>
      </c>
      <c r="C215" s="19">
        <v>0</v>
      </c>
      <c r="D215" s="18">
        <v>1242.2</v>
      </c>
      <c r="F215" s="39"/>
      <c r="G215" s="27"/>
      <c r="H215" s="27"/>
    </row>
    <row r="216" spans="1:8" ht="102.6" customHeight="1">
      <c r="A216" s="2" t="s">
        <v>335</v>
      </c>
      <c r="B216" s="24" t="s">
        <v>336</v>
      </c>
      <c r="C216" s="28">
        <v>0</v>
      </c>
      <c r="D216" s="18">
        <v>1629.4</v>
      </c>
      <c r="F216" s="39"/>
      <c r="G216" s="27"/>
      <c r="H216" s="27"/>
    </row>
    <row r="217" spans="1:8" ht="138.6" customHeight="1">
      <c r="A217" s="2" t="s">
        <v>337</v>
      </c>
      <c r="B217" s="24" t="s">
        <v>338</v>
      </c>
      <c r="C217" s="19">
        <v>0</v>
      </c>
      <c r="D217" s="18">
        <v>276</v>
      </c>
      <c r="F217" s="39"/>
      <c r="G217" s="27"/>
      <c r="H217" s="27"/>
    </row>
    <row r="218" spans="1:8" ht="219.6" customHeight="1">
      <c r="A218" s="2" t="s">
        <v>237</v>
      </c>
      <c r="B218" s="24" t="s">
        <v>485</v>
      </c>
      <c r="C218" s="19">
        <v>261.10000000000002</v>
      </c>
      <c r="D218" s="18">
        <v>1031</v>
      </c>
      <c r="F218" s="40"/>
      <c r="G218" s="27"/>
      <c r="H218" s="27"/>
    </row>
    <row r="219" spans="1:8" ht="147" customHeight="1">
      <c r="A219" s="2" t="s">
        <v>460</v>
      </c>
      <c r="B219" s="29" t="s">
        <v>459</v>
      </c>
      <c r="C219" s="19">
        <v>0</v>
      </c>
      <c r="D219" s="18">
        <v>8174.7</v>
      </c>
      <c r="F219" s="39"/>
      <c r="G219" s="27"/>
      <c r="H219" s="27"/>
    </row>
    <row r="220" spans="1:8" ht="135" customHeight="1">
      <c r="A220" s="2" t="s">
        <v>356</v>
      </c>
      <c r="B220" s="24" t="s">
        <v>357</v>
      </c>
      <c r="C220" s="19">
        <v>0</v>
      </c>
      <c r="D220" s="18">
        <v>68.900000000000006</v>
      </c>
      <c r="F220" s="39"/>
      <c r="G220" s="27"/>
      <c r="H220" s="27"/>
    </row>
    <row r="221" spans="1:8" ht="110.4" customHeight="1">
      <c r="A221" s="2" t="s">
        <v>238</v>
      </c>
      <c r="B221" s="24" t="s">
        <v>105</v>
      </c>
      <c r="C221" s="19">
        <v>1821132.2</v>
      </c>
      <c r="D221" s="18">
        <v>1868972.9</v>
      </c>
      <c r="F221" s="39"/>
      <c r="G221" s="27"/>
      <c r="H221" s="27"/>
    </row>
    <row r="222" spans="1:8" ht="120.6" customHeight="1">
      <c r="A222" s="2" t="s">
        <v>424</v>
      </c>
      <c r="B222" s="24" t="s">
        <v>425</v>
      </c>
      <c r="C222" s="19">
        <v>0</v>
      </c>
      <c r="D222" s="18">
        <v>42.4</v>
      </c>
      <c r="F222" s="39"/>
      <c r="G222" s="27"/>
      <c r="H222" s="27"/>
    </row>
    <row r="223" spans="1:8" ht="68.25" customHeight="1">
      <c r="A223" s="2" t="s">
        <v>368</v>
      </c>
      <c r="B223" s="24" t="s">
        <v>498</v>
      </c>
      <c r="C223" s="30">
        <f>C224</f>
        <v>-17938.399999999998</v>
      </c>
      <c r="D223" s="30">
        <f>D224</f>
        <v>-139633.5</v>
      </c>
      <c r="F223" s="39"/>
      <c r="G223" s="27"/>
      <c r="H223" s="27"/>
    </row>
    <row r="224" spans="1:8" ht="74.400000000000006" customHeight="1">
      <c r="A224" s="2" t="s">
        <v>239</v>
      </c>
      <c r="B224" s="24" t="s">
        <v>117</v>
      </c>
      <c r="C224" s="30">
        <f>C225+C226+C227+C228+C229+C230+C231+C232+C233+C234+C235+C236+C237+C238+C239+C240+C241+C242+C243+C244+C245+C246+C247+C248+C249+C250+C251+C252+C253+C254+C255+C256+C257+C258+C259+C260+C261+C262+C263+C264+C265+C266</f>
        <v>-17938.399999999998</v>
      </c>
      <c r="D224" s="30">
        <f>D225+D226+D227+D228+D229+D230+D231+D232+D233+D234+D235+D236+D237+D238+D239+D240+D241+D242+D243+D244+D245+D246+D247+D248+D249+D250+D251+D252+D253+D254+D255+D256+D257+D258+D259+D260+D261+D262+D263+D264+D265+D266</f>
        <v>-139633.5</v>
      </c>
      <c r="F224" s="39"/>
      <c r="G224" s="27"/>
      <c r="H224" s="27"/>
    </row>
    <row r="225" spans="1:8" ht="57.6" customHeight="1">
      <c r="A225" s="2" t="s">
        <v>339</v>
      </c>
      <c r="B225" s="24" t="s">
        <v>340</v>
      </c>
      <c r="C225" s="19">
        <v>0</v>
      </c>
      <c r="D225" s="30">
        <v>-259.60000000000002</v>
      </c>
      <c r="F225" s="39"/>
      <c r="G225" s="27"/>
      <c r="H225" s="27"/>
    </row>
    <row r="226" spans="1:8" ht="63.75" customHeight="1">
      <c r="A226" s="2" t="s">
        <v>462</v>
      </c>
      <c r="B226" s="24" t="s">
        <v>461</v>
      </c>
      <c r="C226" s="19">
        <v>0</v>
      </c>
      <c r="D226" s="37">
        <v>-103</v>
      </c>
      <c r="F226" s="39"/>
      <c r="G226" s="27"/>
      <c r="H226" s="27"/>
    </row>
    <row r="227" spans="1:8" ht="81.75" customHeight="1">
      <c r="A227" s="2" t="s">
        <v>282</v>
      </c>
      <c r="B227" s="24" t="s">
        <v>283</v>
      </c>
      <c r="C227" s="30">
        <v>-832.3</v>
      </c>
      <c r="D227" s="30">
        <v>-832.4</v>
      </c>
      <c r="F227" s="39"/>
      <c r="G227" s="27"/>
      <c r="H227" s="27"/>
    </row>
    <row r="228" spans="1:8" ht="174.75" customHeight="1">
      <c r="A228" s="2" t="s">
        <v>464</v>
      </c>
      <c r="B228" s="29" t="s">
        <v>463</v>
      </c>
      <c r="C228" s="19">
        <v>0</v>
      </c>
      <c r="D228" s="30">
        <v>-925.7</v>
      </c>
      <c r="F228" s="39"/>
      <c r="G228" s="27"/>
      <c r="H228" s="27"/>
    </row>
    <row r="229" spans="1:8" ht="146.25" customHeight="1">
      <c r="A229" s="2" t="s">
        <v>240</v>
      </c>
      <c r="B229" s="24" t="s">
        <v>157</v>
      </c>
      <c r="C229" s="30">
        <v>-75.7</v>
      </c>
      <c r="D229" s="30">
        <v>-1029.3</v>
      </c>
      <c r="F229" s="39"/>
      <c r="G229" s="27"/>
      <c r="H229" s="27"/>
    </row>
    <row r="230" spans="1:8" ht="109.8" customHeight="1">
      <c r="A230" s="2" t="s">
        <v>341</v>
      </c>
      <c r="B230" s="24" t="s">
        <v>342</v>
      </c>
      <c r="C230" s="19">
        <v>0</v>
      </c>
      <c r="D230" s="30">
        <v>-112</v>
      </c>
      <c r="F230" s="39"/>
      <c r="G230" s="27"/>
      <c r="H230" s="27"/>
    </row>
    <row r="231" spans="1:8" ht="146.25" customHeight="1">
      <c r="A231" s="2" t="s">
        <v>503</v>
      </c>
      <c r="B231" s="29" t="s">
        <v>465</v>
      </c>
      <c r="C231" s="19">
        <v>0</v>
      </c>
      <c r="D231" s="30">
        <v>-8</v>
      </c>
      <c r="F231" s="39"/>
      <c r="G231" s="27"/>
      <c r="H231" s="27"/>
    </row>
    <row r="232" spans="1:8" ht="115.5" customHeight="1">
      <c r="A232" s="2" t="s">
        <v>501</v>
      </c>
      <c r="B232" s="24" t="s">
        <v>466</v>
      </c>
      <c r="C232" s="19">
        <v>0</v>
      </c>
      <c r="D232" s="30">
        <v>-56.8</v>
      </c>
      <c r="F232" s="39"/>
      <c r="G232" s="27"/>
      <c r="H232" s="27"/>
    </row>
    <row r="233" spans="1:8" ht="174.75" customHeight="1">
      <c r="A233" s="2" t="s">
        <v>241</v>
      </c>
      <c r="B233" s="29" t="s">
        <v>291</v>
      </c>
      <c r="C233" s="19">
        <v>0</v>
      </c>
      <c r="D233" s="30">
        <v>-5767.1</v>
      </c>
      <c r="F233" s="39"/>
      <c r="G233" s="27"/>
      <c r="H233" s="27"/>
    </row>
    <row r="234" spans="1:8" ht="109.2">
      <c r="A234" s="2" t="s">
        <v>426</v>
      </c>
      <c r="B234" s="29" t="s">
        <v>427</v>
      </c>
      <c r="C234" s="30">
        <v>-18.100000000000001</v>
      </c>
      <c r="D234" s="30">
        <v>-304.60000000000002</v>
      </c>
      <c r="F234" s="39"/>
      <c r="G234" s="27"/>
      <c r="H234" s="27"/>
    </row>
    <row r="235" spans="1:8" ht="58.2" customHeight="1">
      <c r="A235" s="2" t="s">
        <v>468</v>
      </c>
      <c r="B235" s="29" t="s">
        <v>467</v>
      </c>
      <c r="C235" s="19">
        <v>0</v>
      </c>
      <c r="D235" s="30">
        <v>-560.70000000000005</v>
      </c>
      <c r="F235" s="39"/>
      <c r="G235" s="27"/>
      <c r="H235" s="27"/>
    </row>
    <row r="236" spans="1:8" ht="120.6" customHeight="1">
      <c r="A236" s="2" t="s">
        <v>295</v>
      </c>
      <c r="B236" s="29" t="s">
        <v>296</v>
      </c>
      <c r="C236" s="30">
        <v>-1274</v>
      </c>
      <c r="D236" s="30">
        <v>-1274</v>
      </c>
      <c r="F236" s="39"/>
      <c r="G236" s="27"/>
      <c r="H236" s="27"/>
    </row>
    <row r="237" spans="1:8" ht="72" customHeight="1">
      <c r="A237" s="2" t="s">
        <v>428</v>
      </c>
      <c r="B237" s="29" t="s">
        <v>429</v>
      </c>
      <c r="C237" s="19">
        <v>0</v>
      </c>
      <c r="D237" s="30">
        <v>-15522.8</v>
      </c>
      <c r="F237" s="39"/>
      <c r="G237" s="27"/>
      <c r="H237" s="27"/>
    </row>
    <row r="238" spans="1:8" ht="70.8" customHeight="1">
      <c r="A238" s="2" t="s">
        <v>358</v>
      </c>
      <c r="B238" s="29" t="s">
        <v>359</v>
      </c>
      <c r="C238" s="19">
        <v>0</v>
      </c>
      <c r="D238" s="30">
        <v>-17.899999999999999</v>
      </c>
      <c r="F238" s="39"/>
      <c r="G238" s="27"/>
      <c r="H238" s="27"/>
    </row>
    <row r="239" spans="1:8" ht="103.8" customHeight="1">
      <c r="A239" s="2" t="s">
        <v>343</v>
      </c>
      <c r="B239" s="29" t="s">
        <v>344</v>
      </c>
      <c r="C239" s="30">
        <v>-1127.5</v>
      </c>
      <c r="D239" s="30">
        <v>-1145.5999999999999</v>
      </c>
      <c r="F239" s="39"/>
      <c r="G239" s="27"/>
      <c r="H239" s="27"/>
    </row>
    <row r="240" spans="1:8" ht="116.4" customHeight="1">
      <c r="A240" s="2" t="s">
        <v>470</v>
      </c>
      <c r="B240" s="29" t="s">
        <v>469</v>
      </c>
      <c r="C240" s="19">
        <v>0</v>
      </c>
      <c r="D240" s="30">
        <v>-12408.7</v>
      </c>
      <c r="F240" s="39"/>
      <c r="G240" s="27"/>
      <c r="H240" s="27"/>
    </row>
    <row r="241" spans="1:8" ht="146.4" customHeight="1">
      <c r="A241" s="2" t="s">
        <v>430</v>
      </c>
      <c r="B241" s="29" t="s">
        <v>431</v>
      </c>
      <c r="C241" s="30">
        <v>-2900.1</v>
      </c>
      <c r="D241" s="30">
        <v>-2900.1</v>
      </c>
      <c r="F241" s="39"/>
      <c r="G241" s="27"/>
      <c r="H241" s="27"/>
    </row>
    <row r="242" spans="1:8" ht="103.2" customHeight="1">
      <c r="A242" s="2" t="s">
        <v>345</v>
      </c>
      <c r="B242" s="29" t="s">
        <v>346</v>
      </c>
      <c r="C242" s="30">
        <v>-123.5</v>
      </c>
      <c r="D242" s="30">
        <v>-2568</v>
      </c>
      <c r="F242" s="39"/>
      <c r="G242" s="27"/>
      <c r="H242" s="27"/>
    </row>
    <row r="243" spans="1:8" ht="76.2" customHeight="1">
      <c r="A243" s="2" t="s">
        <v>284</v>
      </c>
      <c r="B243" s="29" t="s">
        <v>285</v>
      </c>
      <c r="C243" s="19">
        <v>0</v>
      </c>
      <c r="D243" s="30">
        <v>-2556.6</v>
      </c>
      <c r="F243" s="39"/>
      <c r="G243" s="27"/>
      <c r="H243" s="27"/>
    </row>
    <row r="244" spans="1:8" ht="71.400000000000006" customHeight="1">
      <c r="A244" s="2" t="s">
        <v>242</v>
      </c>
      <c r="B244" s="24" t="s">
        <v>118</v>
      </c>
      <c r="C244" s="30">
        <v>-7821.3</v>
      </c>
      <c r="D244" s="30">
        <v>-8231.9</v>
      </c>
      <c r="F244" s="39"/>
      <c r="G244" s="27"/>
      <c r="H244" s="27"/>
    </row>
    <row r="245" spans="1:8" ht="87.6" customHeight="1">
      <c r="A245" s="35" t="s">
        <v>502</v>
      </c>
      <c r="B245" s="36" t="s">
        <v>243</v>
      </c>
      <c r="C245" s="28">
        <v>0</v>
      </c>
      <c r="D245" s="37">
        <v>-5358.4</v>
      </c>
      <c r="F245" s="39"/>
      <c r="G245" s="27"/>
      <c r="H245" s="27"/>
    </row>
    <row r="246" spans="1:8" ht="90" customHeight="1">
      <c r="A246" s="2" t="s">
        <v>244</v>
      </c>
      <c r="B246" s="24" t="s">
        <v>245</v>
      </c>
      <c r="C246" s="19">
        <v>0</v>
      </c>
      <c r="D246" s="30">
        <v>-4509.1000000000004</v>
      </c>
      <c r="F246" s="39"/>
      <c r="G246" s="27"/>
      <c r="H246" s="27"/>
    </row>
    <row r="247" spans="1:8" ht="57.6" customHeight="1">
      <c r="A247" s="2" t="s">
        <v>472</v>
      </c>
      <c r="B247" s="24" t="s">
        <v>471</v>
      </c>
      <c r="C247" s="19">
        <v>0</v>
      </c>
      <c r="D247" s="30">
        <v>-0.6</v>
      </c>
      <c r="F247" s="39"/>
      <c r="G247" s="27"/>
      <c r="H247" s="27"/>
    </row>
    <row r="248" spans="1:8" ht="104.4" customHeight="1">
      <c r="A248" s="2" t="s">
        <v>297</v>
      </c>
      <c r="B248" s="24" t="s">
        <v>298</v>
      </c>
      <c r="C248" s="30">
        <v>-426.3</v>
      </c>
      <c r="D248" s="30">
        <v>-2568.6999999999998</v>
      </c>
      <c r="F248" s="39"/>
      <c r="G248" s="27"/>
      <c r="H248" s="27"/>
    </row>
    <row r="249" spans="1:8" ht="72" customHeight="1">
      <c r="A249" s="2" t="s">
        <v>436</v>
      </c>
      <c r="B249" s="24" t="s">
        <v>347</v>
      </c>
      <c r="C249" s="30">
        <v>-1242.2</v>
      </c>
      <c r="D249" s="30">
        <v>-1242.2</v>
      </c>
      <c r="F249" s="39"/>
      <c r="G249" s="27"/>
      <c r="H249" s="27"/>
    </row>
    <row r="250" spans="1:8" ht="80.400000000000006" customHeight="1">
      <c r="A250" s="2" t="s">
        <v>432</v>
      </c>
      <c r="B250" s="24" t="s">
        <v>433</v>
      </c>
      <c r="C250" s="30">
        <v>-1382.3</v>
      </c>
      <c r="D250" s="30">
        <v>-1382.3</v>
      </c>
      <c r="F250" s="39"/>
      <c r="G250" s="27"/>
      <c r="H250" s="27"/>
    </row>
    <row r="251" spans="1:8" ht="70.8" customHeight="1">
      <c r="A251" s="2" t="s">
        <v>246</v>
      </c>
      <c r="B251" s="24" t="s">
        <v>486</v>
      </c>
      <c r="C251" s="30">
        <v>-24.5</v>
      </c>
      <c r="D251" s="30">
        <v>-33.200000000000003</v>
      </c>
      <c r="F251" s="40"/>
      <c r="G251" s="27"/>
      <c r="H251" s="27"/>
    </row>
    <row r="252" spans="1:8" ht="129" customHeight="1">
      <c r="A252" s="2" t="s">
        <v>299</v>
      </c>
      <c r="B252" s="24" t="s">
        <v>499</v>
      </c>
      <c r="C252" s="19">
        <v>0</v>
      </c>
      <c r="D252" s="30">
        <v>-55.4</v>
      </c>
      <c r="F252" s="39"/>
      <c r="G252" s="27"/>
      <c r="H252" s="27"/>
    </row>
    <row r="253" spans="1:8" ht="74.400000000000006" customHeight="1">
      <c r="A253" s="2" t="s">
        <v>247</v>
      </c>
      <c r="B253" s="24" t="s">
        <v>158</v>
      </c>
      <c r="C253" s="19">
        <v>0</v>
      </c>
      <c r="D253" s="30">
        <v>-44.6</v>
      </c>
      <c r="F253" s="39"/>
      <c r="G253" s="27"/>
      <c r="H253" s="27"/>
    </row>
    <row r="254" spans="1:8" ht="110.4" customHeight="1">
      <c r="A254" s="2" t="s">
        <v>248</v>
      </c>
      <c r="B254" s="24" t="s">
        <v>500</v>
      </c>
      <c r="C254" s="30">
        <v>-24</v>
      </c>
      <c r="D254" s="30">
        <v>-1304.2</v>
      </c>
      <c r="F254" s="39"/>
      <c r="G254" s="27"/>
      <c r="H254" s="27"/>
    </row>
    <row r="255" spans="1:8" ht="72" customHeight="1">
      <c r="A255" s="2" t="s">
        <v>474</v>
      </c>
      <c r="B255" s="24" t="s">
        <v>473</v>
      </c>
      <c r="C255" s="19">
        <v>0</v>
      </c>
      <c r="D255" s="30">
        <v>-3173.6</v>
      </c>
      <c r="F255" s="39"/>
      <c r="G255" s="27"/>
      <c r="H255" s="27"/>
    </row>
    <row r="256" spans="1:8" ht="96.75" customHeight="1">
      <c r="A256" s="20" t="s">
        <v>348</v>
      </c>
      <c r="B256" s="24" t="s">
        <v>349</v>
      </c>
      <c r="C256" s="19">
        <v>0</v>
      </c>
      <c r="D256" s="30">
        <v>-2</v>
      </c>
      <c r="F256" s="39"/>
      <c r="G256" s="27"/>
      <c r="H256" s="27"/>
    </row>
    <row r="257" spans="1:8" ht="40.799999999999997" customHeight="1">
      <c r="A257" s="20" t="s">
        <v>350</v>
      </c>
      <c r="B257" s="24" t="s">
        <v>351</v>
      </c>
      <c r="C257" s="19">
        <v>0</v>
      </c>
      <c r="D257" s="30">
        <v>-62.4</v>
      </c>
      <c r="F257" s="39"/>
      <c r="G257" s="27"/>
      <c r="H257" s="27"/>
    </row>
    <row r="258" spans="1:8" ht="97.2" customHeight="1">
      <c r="A258" s="20" t="s">
        <v>286</v>
      </c>
      <c r="B258" s="24" t="s">
        <v>106</v>
      </c>
      <c r="C258" s="19">
        <v>0</v>
      </c>
      <c r="D258" s="30">
        <v>-521.79999999999995</v>
      </c>
      <c r="F258" s="39"/>
      <c r="G258" s="27"/>
      <c r="H258" s="27"/>
    </row>
    <row r="259" spans="1:8" ht="119.4" customHeight="1">
      <c r="A259" s="20" t="s">
        <v>437</v>
      </c>
      <c r="B259" s="24" t="s">
        <v>434</v>
      </c>
      <c r="C259" s="19">
        <v>0</v>
      </c>
      <c r="D259" s="30">
        <v>-39.4</v>
      </c>
      <c r="F259" s="39"/>
      <c r="G259" s="27"/>
      <c r="H259" s="27"/>
    </row>
    <row r="260" spans="1:8" ht="192.6" customHeight="1">
      <c r="A260" s="20" t="s">
        <v>249</v>
      </c>
      <c r="B260" s="24" t="s">
        <v>487</v>
      </c>
      <c r="C260" s="30">
        <v>-261.10000000000002</v>
      </c>
      <c r="D260" s="30">
        <v>-1213.7</v>
      </c>
      <c r="F260" s="40"/>
      <c r="G260" s="27"/>
      <c r="H260" s="27"/>
    </row>
    <row r="261" spans="1:8" ht="219.6" customHeight="1">
      <c r="A261" s="20" t="s">
        <v>352</v>
      </c>
      <c r="B261" s="24" t="s">
        <v>353</v>
      </c>
      <c r="C261" s="30">
        <v>-335.2</v>
      </c>
      <c r="D261" s="30">
        <v>-751.5</v>
      </c>
      <c r="F261" s="39"/>
      <c r="G261" s="27"/>
      <c r="H261" s="27"/>
    </row>
    <row r="262" spans="1:8" ht="113.25" customHeight="1">
      <c r="A262" s="20" t="s">
        <v>476</v>
      </c>
      <c r="B262" s="29" t="s">
        <v>475</v>
      </c>
      <c r="C262" s="19">
        <v>0</v>
      </c>
      <c r="D262" s="30">
        <v>-8174.7</v>
      </c>
      <c r="F262" s="39"/>
      <c r="G262" s="27"/>
      <c r="H262" s="27"/>
    </row>
    <row r="263" spans="1:8" ht="131.4" customHeight="1">
      <c r="A263" s="20" t="s">
        <v>360</v>
      </c>
      <c r="B263" s="24" t="s">
        <v>361</v>
      </c>
      <c r="C263" s="19">
        <v>0</v>
      </c>
      <c r="D263" s="30">
        <v>-23975.8</v>
      </c>
      <c r="F263" s="39"/>
      <c r="G263" s="27"/>
      <c r="H263" s="27"/>
    </row>
    <row r="264" spans="1:8" ht="190.8" customHeight="1">
      <c r="A264" s="20" t="s">
        <v>287</v>
      </c>
      <c r="B264" s="24" t="s">
        <v>488</v>
      </c>
      <c r="C264" s="30">
        <v>-69.2</v>
      </c>
      <c r="D264" s="30">
        <v>-4999.2</v>
      </c>
      <c r="F264" s="40"/>
      <c r="G264" s="27"/>
      <c r="H264" s="27"/>
    </row>
    <row r="265" spans="1:8" ht="194.25" customHeight="1">
      <c r="A265" s="20" t="s">
        <v>288</v>
      </c>
      <c r="B265" s="24" t="s">
        <v>489</v>
      </c>
      <c r="C265" s="19">
        <v>0</v>
      </c>
      <c r="D265" s="30">
        <v>-7855.3</v>
      </c>
      <c r="F265" s="40"/>
      <c r="G265" s="27"/>
      <c r="H265" s="27"/>
    </row>
    <row r="266" spans="1:8" ht="77.25" customHeight="1">
      <c r="A266" s="20" t="s">
        <v>250</v>
      </c>
      <c r="B266" s="24" t="s">
        <v>120</v>
      </c>
      <c r="C266" s="30">
        <v>-1.1000000000000001</v>
      </c>
      <c r="D266" s="30">
        <v>-15780.6</v>
      </c>
      <c r="F266" s="39"/>
      <c r="G266" s="27"/>
      <c r="H266" s="27"/>
    </row>
    <row r="267" spans="1:8" ht="22.5" customHeight="1">
      <c r="A267" s="16" t="s">
        <v>251</v>
      </c>
      <c r="B267" s="16" t="s">
        <v>252</v>
      </c>
      <c r="C267" s="17">
        <f>C74+C6</f>
        <v>125725245.69999999</v>
      </c>
      <c r="D267" s="17">
        <f>D74+D6</f>
        <v>62598526.899999991</v>
      </c>
    </row>
    <row r="268" spans="1:8" ht="85.5" customHeight="1">
      <c r="B268" s="25" t="s">
        <v>367</v>
      </c>
    </row>
    <row r="270" spans="1:8">
      <c r="B270" s="23"/>
    </row>
    <row r="271" spans="1:8">
      <c r="B271" s="27"/>
    </row>
  </sheetData>
  <mergeCells count="2">
    <mergeCell ref="C1:D1"/>
    <mergeCell ref="A2:D2"/>
  </mergeCells>
  <phoneticPr fontId="6" type="noConversion"/>
  <pageMargins left="0.59055118110236227" right="0.39370078740157483" top="0.59055118110236227" bottom="0.31496062992125984" header="0.11811023622047245" footer="0"/>
  <pageSetup paperSize="9" scale="90" firstPageNumber="2" fitToHeight="0"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ShadrinaNE</cp:lastModifiedBy>
  <cp:lastPrinted>2024-08-15T03:04:51Z</cp:lastPrinted>
  <dcterms:created xsi:type="dcterms:W3CDTF">2008-04-13T22:10:36Z</dcterms:created>
  <dcterms:modified xsi:type="dcterms:W3CDTF">2024-08-20T01:42:34Z</dcterms:modified>
</cp:coreProperties>
</file>