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480" yWindow="690" windowWidth="11340" windowHeight="7920"/>
  </bookViews>
  <sheets>
    <sheet name="Приложение № 1" sheetId="1" r:id="rId1"/>
  </sheets>
  <definedNames>
    <definedName name="_xlnm._FilterDatabase" localSheetId="0" hidden="1">'Приложение № 1'!$A$4:$D$75</definedName>
    <definedName name="_xlnm.Print_Titles" localSheetId="0">'Приложение № 1'!$5:$5</definedName>
    <definedName name="_xlnm.Print_Area" localSheetId="0">'Приложение № 1'!$A$1:$D$275</definedName>
  </definedNames>
  <calcPr calcId="125725"/>
</workbook>
</file>

<file path=xl/calcChain.xml><?xml version="1.0" encoding="utf-8"?>
<calcChain xmlns="http://schemas.openxmlformats.org/spreadsheetml/2006/main">
  <c r="D56" i="1"/>
  <c r="D52"/>
  <c r="D180"/>
  <c r="C180"/>
  <c r="C79"/>
  <c r="D79"/>
  <c r="C56" l="1"/>
  <c r="D37"/>
  <c r="C37"/>
  <c r="D225"/>
  <c r="D64" l="1"/>
  <c r="D32"/>
  <c r="C32"/>
  <c r="D27"/>
  <c r="C27"/>
  <c r="C225"/>
  <c r="C64" l="1"/>
  <c r="D84" l="1"/>
  <c r="C84"/>
  <c r="D204" l="1"/>
  <c r="C204"/>
  <c r="D224" l="1"/>
  <c r="C224"/>
  <c r="D208"/>
  <c r="D207" s="1"/>
  <c r="D206" s="1"/>
  <c r="C208"/>
  <c r="C207" s="1"/>
  <c r="C206" s="1"/>
  <c r="D202"/>
  <c r="C202"/>
  <c r="D162"/>
  <c r="C162"/>
  <c r="C77" l="1"/>
  <c r="C76" s="1"/>
  <c r="D77"/>
  <c r="D76" s="1"/>
  <c r="D14"/>
  <c r="C14"/>
  <c r="D73"/>
  <c r="D61"/>
  <c r="D11"/>
  <c r="C23"/>
  <c r="D23"/>
  <c r="C73"/>
  <c r="C61"/>
  <c r="C52"/>
  <c r="D47"/>
  <c r="C47"/>
  <c r="D7"/>
  <c r="C7"/>
  <c r="D18"/>
  <c r="C11"/>
  <c r="C18"/>
  <c r="D6" l="1"/>
  <c r="D274" s="1"/>
  <c r="C6"/>
  <c r="C274" s="1"/>
</calcChain>
</file>

<file path=xl/sharedStrings.xml><?xml version="1.0" encoding="utf-8"?>
<sst xmlns="http://schemas.openxmlformats.org/spreadsheetml/2006/main" count="532" uniqueCount="519">
  <si>
    <t>(тыс. рублей)</t>
  </si>
  <si>
    <t>Код бюджетной классификации Российской Федерации</t>
  </si>
  <si>
    <t>Наименование доходов</t>
  </si>
  <si>
    <t>1 00 00000 00 0000 000</t>
  </si>
  <si>
    <t>1 01 00000 00 0000 000</t>
  </si>
  <si>
    <t>НАЛОГИ НА ПРИБЫЛЬ, ДОХОДЫ</t>
  </si>
  <si>
    <t>в том числе:</t>
  </si>
  <si>
    <t>1 01 01000 00 0000 110</t>
  </si>
  <si>
    <t>Налог на прибыль организаций</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</si>
  <si>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</si>
  <si>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</si>
  <si>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</si>
  <si>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</si>
  <si>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</si>
  <si>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</si>
  <si>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</si>
  <si>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</si>
  <si>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</si>
  <si>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1 06 00000 00 0000 000</t>
  </si>
  <si>
    <t>НАЛОГИ НА ИМУЩЕСТВО</t>
  </si>
  <si>
    <t>1 06 02000 02 0000 110</t>
  </si>
  <si>
    <t>Налог на имущество организаций</t>
  </si>
  <si>
    <t>1 06 04000 02 0000 110</t>
  </si>
  <si>
    <t>Транспортный налог</t>
  </si>
  <si>
    <t>1 06 05000 02 0000 110</t>
  </si>
  <si>
    <t>Налог на игорный бизнес</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</si>
  <si>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</si>
  <si>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</si>
  <si>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</si>
  <si>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</si>
  <si>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1 07 04000 01 0000 110</t>
  </si>
  <si>
    <t>Сборы за пользование объектами животного мира и за пользование объектами водных биологических ресурсов</t>
  </si>
  <si>
    <t>1 08 00000 00 0000 000</t>
  </si>
  <si>
    <t>1 08 07000 01 0000 110</t>
  </si>
  <si>
    <t>Государственная пошлина за государственную регистрацию, а также за совершение прочих юридически значимых действий</t>
  </si>
  <si>
    <t>1 09 00000 00 0000 000</t>
  </si>
  <si>
    <t>ЗАДОЛЖЕННОСТЬ И ПЕРЕРАСЧЕТЫ ПО ОТМЕНЕННЫМ НАЛОГАМ, СБОРАМ И ИНЫМ ОБЯЗАТЕЛЬНЫМ ПЛАТЕЖАМ</t>
  </si>
  <si>
    <t>1 11 00000 00 0000 000</t>
  </si>
  <si>
    <t>1 11 01000 00 0000 120</t>
  </si>
  <si>
    <t>1 11 03000 00 0000 120</t>
  </si>
  <si>
    <t>Проценты, полученные от предоставления бюджетных кредитов внутри страны</t>
  </si>
  <si>
    <t>1 11 05000 00 0000 120</t>
  </si>
  <si>
    <t>1 11 07000 00 0000 120</t>
  </si>
  <si>
    <t>Платежи от государственных и муниципальных унитарных предприятий</t>
  </si>
  <si>
    <t>1 12 00000 00 0000 000</t>
  </si>
  <si>
    <t>ПЛАТЕЖИ ПРИ ПОЛЬЗОВАНИИ ПРИРОДНЫМИ РЕСУРСАМИ</t>
  </si>
  <si>
    <t>1 12 01000 01 0000 120</t>
  </si>
  <si>
    <t>Плата за негативное воздействие на окружающую среду</t>
  </si>
  <si>
    <t>Платежи при пользовании недрами</t>
  </si>
  <si>
    <t>1 12 04000 00 0000 120</t>
  </si>
  <si>
    <t>1 13 00000 00 0000 000</t>
  </si>
  <si>
    <t>1 14 00000 00 0000 000</t>
  </si>
  <si>
    <t>ДОХОДЫ ОТ ПРОДАЖИ  МАТЕРИАЛЬНЫХ  И НЕМАТЕРИАЛЬНЫХ АКТИВОВ</t>
  </si>
  <si>
    <t>1 15 00000 00 0000 000</t>
  </si>
  <si>
    <t>АДМИНИСТРАТИВНЫЕ ПЛАТЕЖИ И СБОРЫ</t>
  </si>
  <si>
    <t>1 15 02000 00 0000 140</t>
  </si>
  <si>
    <t>1 16 00000 00 0000 000</t>
  </si>
  <si>
    <t>ШТРАФЫ, САНКЦИИ, ВОЗМЕЩЕНИЕ УЩЕРБА</t>
  </si>
  <si>
    <t>1 17 00000 00 0000 000</t>
  </si>
  <si>
    <t>ПРОЧИЕ НЕНАЛОГОВЫЕ ДОХОДЫ</t>
  </si>
  <si>
    <t>1 17 05000 00 0000 180</t>
  </si>
  <si>
    <t>Прочие неналоговые доходы</t>
  </si>
  <si>
    <t>1 11 09000 00 0000 120</t>
  </si>
  <si>
    <t>1 17 01000 00 0000 180</t>
  </si>
  <si>
    <t>Невыясненные поступления</t>
  </si>
  <si>
    <t>Налог, взимаемый в связи с применением упрощенной системы налогообложения</t>
  </si>
  <si>
    <t>ГОСУДАРСТВЕННАЯ ПОШЛИНА</t>
  </si>
  <si>
    <t>Плата за использование лесов</t>
  </si>
  <si>
    <t>Назначено</t>
  </si>
  <si>
    <t>НАЛОГОВЫЕ  И НЕНАЛОГОВЫЕ ДОХОДЫ, всего</t>
  </si>
  <si>
    <t>ДОХОДЫ ОТ ИСПОЛЬЗОВАНИЯ ИМУЩЕСТВА, НАХОДЯЩЕГОСЯ В ГОСУДАРСТВЕННОЙ И МУНИЦИПАЛЬНОЙ СОБСТВЕННОСТИ</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</si>
  <si>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</si>
  <si>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</si>
  <si>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</si>
  <si>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1 13 01000 00 0000 130</t>
  </si>
  <si>
    <t>Доходы от оказания платных услуг (работ)</t>
  </si>
  <si>
    <t>1 12 02000 00 0000 120</t>
  </si>
  <si>
    <t>1 13 02000 00 0000 130</t>
  </si>
  <si>
    <t xml:space="preserve">Платежи, взимаемые государственными и муниципальными органами (организациями) за выполнение определенных функций </t>
  </si>
  <si>
    <t>Налог, взимаемый в виде стоимости патента  в связи с применением упрощенной системы налогообложения</t>
  </si>
  <si>
    <t>1 09 11000 02 0000 110</t>
  </si>
  <si>
    <t>1 14 02000 00 0000 000</t>
  </si>
  <si>
    <t>ДОХОДЫ ОТ ОКАЗАНИЯ  ПЛАТНЫХ УСЛУГ (РАБОТ) И КОМПЕНСАЦИИ  ЗАТРАТ  ГОСУДАРСТВА</t>
  </si>
  <si>
    <t xml:space="preserve">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 </t>
  </si>
  <si>
    <t>БЕЗВОЗМЕЗДНЫЕ ПОСТУПЛЕНИЯ ОТ ДРУГИХ БЮДЖЕТОВ БЮДЖЕТНОЙ СИСТЕМЫ РОССИЙСКОЙ ФЕДЕРАЦИИ</t>
  </si>
  <si>
    <t>Дотации бюджетам субъектов Российской Федерации на выравнивание бюджетной обеспеченности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</si>
  <si>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</si>
  <si>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</si>
  <si>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</si>
  <si>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</si>
  <si>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</si>
  <si>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отдельных полномочий в области водных отношений</t>
  </si>
  <si>
    <t>1 08 06000 01 0000 110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</si>
  <si>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</si>
  <si>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Доходы от продажи земельных участков, находящихся в государственной и муниципальной собственности</t>
  </si>
  <si>
    <t>1 14 06000 00 0000 430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</si>
  <si>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</si>
  <si>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</si>
  <si>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</si>
  <si>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</si>
  <si>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</si>
  <si>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</si>
  <si>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мероприятий по обеспечению жильем молодых семей</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</si>
  <si>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</si>
  <si>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реализацию мероприятий в области мелиорации земель сельскохозяйственного назначения</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</si>
  <si>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</si>
  <si>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</si>
  <si>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</si>
  <si>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</si>
  <si>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</si>
  <si>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Возврат остатков межбюджетных трансфертов прошлых лет на осуществление единовременных выплат медицинским работникам из бюджетов субъектов Российской Федерации</t>
  </si>
  <si>
    <t xml:space="preserve">Доходы от компенсации затрат государства    </t>
  </si>
  <si>
    <t>Субсидии бюджетам субъектов Российской Федерации на мероприятия по переселению граждан из ветхого и аварийного жилья в зоне Байкало-Амурской магистрали</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</si>
  <si>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</si>
  <si>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</si>
  <si>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</si>
  <si>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Субсидии бюджетам субъектов Российской Федерации на оснащение объектов спортивной инфраструктуры спортивно-технологическим оборудованием</t>
  </si>
  <si>
    <t>Субсидии бюджетам субъектов Российской Федерации на строительство и реконструкцию (модернизацию) объектов питьевого водоснабжения</t>
  </si>
  <si>
    <t>Субсидии бюджетам субъектов Российской Федерации на реализацию программ формирования современной городской среды</t>
  </si>
  <si>
    <t>Субвенции бюджетам субъектов Российской Федерации на увеличение площади лесовосстановления</t>
  </si>
  <si>
    <t>Субвенции бюджетам субъектов Российской Федерации на формирование запаса лесных семян для лесовосстановления</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</si>
  <si>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</si>
  <si>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</si>
  <si>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</si>
  <si>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Доходы бюджетов субъектов Российской Федерации от возврата остатков субсидий на реализацию мероприятий по обеспечению жильем молодых семей из бюджетов муниципальных образований</t>
  </si>
  <si>
    <t>Доходы бюджетов субъектов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</si>
  <si>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Возврат остатков субсидий, субвенций и иных межбюджетных трансфертов, имеющих целевое назначение, прошлых лет из бюджетов субъектов Российской Федерации</t>
  </si>
  <si>
    <t>Возврат остатков субсидий на реализацию мероприятий по обеспечению жильем молодых семей из бюджетов субъектов Российской Федерации</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</si>
  <si>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</si>
  <si>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Межбюджетные трансферты, передаваемые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</si>
  <si>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БЕЗВОЗМЕЗДНЫЕ ПОСТУПЛЕНИЯ ОТ ГОСУДАРСТВЕННЫХ (МУНИЦИПАЛЬНЫХ) ОРГАНИЗАЦИЙ</t>
  </si>
  <si>
    <t>Безвозмездные поступления от государственных (муниципальных) организаций в бюджеты субъектов Российской Федерации</t>
  </si>
  <si>
    <t>Возврат прочих остатков субсидий, субвенций и иных межбюджетных трансфертов, имеющих целевое назначение, прошлых лет из бюджетов субъектов Российской Федерации</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</si>
  <si>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</si>
  <si>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1 16 01000 01 0000 140</t>
  </si>
  <si>
    <t>Административные штрафы, установленные Кодексом Российской Федерации об административных правонарушениях</t>
  </si>
  <si>
    <t>1 16 02000 02 0000 140</t>
  </si>
  <si>
    <t>Административные штрафы, установленные законами субъектов Российской Федерации об административных правонарушениях</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</si>
  <si>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</si>
  <si>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1 16 10000 00 0000 140</t>
  </si>
  <si>
    <t>Платежи в целях возмещения причиненного ущерба (убытков)</t>
  </si>
  <si>
    <t>1 16 11000 01 0000 140</t>
  </si>
  <si>
    <t>Платежи, уплачиваемые в целях возмещения вреда</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</si>
  <si>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</si>
  <si>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</si>
  <si>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</si>
  <si>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дополнительных мест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t>
  </si>
  <si>
    <t>Субсидии бюджетам субъектов Российской Федерации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</si>
  <si>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Субсидии бюджетам субъектов Российской Федерации на создание системы поддержки фермеров и развитие сельской кооперации</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</si>
  <si>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</si>
  <si>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</si>
  <si>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отрасли культуры</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</si>
  <si>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</si>
  <si>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</si>
  <si>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</si>
  <si>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</si>
  <si>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</si>
  <si>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</si>
  <si>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1 16 01330 00 0000 140</t>
  </si>
  <si>
    <t>Субсидии бюджетам субъектов Российской Федерации на реализацию региональных программ по формированию приверженности здоровому образу жизни с привлечением социально ориентированных некоммерческих организаций и волонтерских движений</t>
  </si>
  <si>
    <t xml:space="preserve">Исполнено </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</si>
  <si>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</si>
  <si>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1 05 06000 01 0000 110</t>
  </si>
  <si>
    <t>Налог на профессиональный доход</t>
  </si>
  <si>
    <t>1 11 05300 00 0000 120</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</si>
  <si>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t>
  </si>
  <si>
    <t>1 16 07000 00 0000 140</t>
  </si>
  <si>
    <t>Субсидии бюджетам субъектов Российской Федерации на реализацию мероприятий по стимулированию программ развития жилищного строительства субъектов Российской Федерации</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</si>
  <si>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</si>
  <si>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</si>
  <si>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Межбюджетные трансферты, передаваемые бюджетам субъектов Российской Федерации на создание модельных муниципальных библиотек</t>
  </si>
  <si>
    <t>БЕЗВОЗМЕЗДНЫЕ ПОСТУПЛЕНИЯ ОТ НЕГОСУДАРСТВЕННЫХ ОРГАНИЗАЦИЙ</t>
  </si>
  <si>
    <t>Безвозмездные поступления от негосударственных организаций в бюджеты субъектов Российской Федерации</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</si>
  <si>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</si>
  <si>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муниципальных образований</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</si>
  <si>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</si>
  <si>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</si>
  <si>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</si>
  <si>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 1032-I "О занятости населения в Российской Федерации"</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</si>
  <si>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</si>
  <si>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Доходы бюджетов субъектов Российской Федерации от возврата остатков субсидий на обеспечение комплексного развития сельских территорий из бюджетов муниципальных образований</t>
  </si>
  <si>
    <t>Возврат остатков субсидий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 из бюджетов субъектов Российской Федерации</t>
  </si>
  <si>
    <t>Возврат остатков субсидий на обеспечение комплексного развития сельских территорий из бюджетов субъектов Российской Федерации</t>
  </si>
  <si>
    <t>Возврат остатков субвенций на оплату жилищно-коммунальных услуг отдельным категориям граждан из бюджетов субъектов Российской Федерации</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</si>
  <si>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субъектов Российской Федерации</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</si>
  <si>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</si>
  <si>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1 11 02000 00 0000 120</t>
  </si>
  <si>
    <t>Доходы от размещения средств бюджетов</t>
  </si>
  <si>
    <t>2 00 00000 00 0000 000</t>
  </si>
  <si>
    <t>БЕЗВОЗМЕЗДНЫЕ ПОСТУПЛЕНИЯ всего, в том числе:</t>
  </si>
  <si>
    <t>2 02 00000 00 0000 000</t>
  </si>
  <si>
    <t>2 02 10000 00 0000 150</t>
  </si>
  <si>
    <t xml:space="preserve">ДОТАЦИИ БЮДЖЕТАМ БЮДЖЕТНОЙ СИСТЕМЫ РОССИЙСКОЙ ФЕДЕРАЦИИ </t>
  </si>
  <si>
    <t>2 02 15001 02 0000 150</t>
  </si>
  <si>
    <t>2 02 15009 02 0000 150</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</si>
  <si>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</si>
  <si>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2 02 15010 02 0000 150</t>
  </si>
  <si>
    <t>2 02 20000 00 0000 150</t>
  </si>
  <si>
    <t>СУБСИДИИ БЮДЖЕТАМ БЮДЖЕТНОЙ СИСТЕМЫ РОССИЙСКОЙ ФЕДЕРАЦИИ (МЕЖБЮДЖЕТНЫЕ СУБСИДИИ)</t>
  </si>
  <si>
    <t>2 02 25007 02 0000 150</t>
  </si>
  <si>
    <t>2 02 25021 02 0000 150</t>
  </si>
  <si>
    <t>2 02 25023 02 0000 150</t>
  </si>
  <si>
    <t>2 02 25066 02 0000 150</t>
  </si>
  <si>
    <t>2 02 25078 02 0000 150</t>
  </si>
  <si>
    <t>2 02 25081 02 0000 150</t>
  </si>
  <si>
    <t>2 02 25082 02 0000 150</t>
  </si>
  <si>
    <t>2 02 25084 02 0000 150</t>
  </si>
  <si>
    <t>2 02 25086 02 0000 150</t>
  </si>
  <si>
    <t>2 02 25114 02 0000 150</t>
  </si>
  <si>
    <t>2 02 25138 02 0000 150</t>
  </si>
  <si>
    <t>2 02 25163 02 0000 150</t>
  </si>
  <si>
    <t>2 02 25201 02 0000 150</t>
  </si>
  <si>
    <t>2 02 25202 02 0000 150</t>
  </si>
  <si>
    <t>2 02 25228 02 0000 150</t>
  </si>
  <si>
    <t>2 02 25229 02 0000 150</t>
  </si>
  <si>
    <t>2 02 25243 02 0000 150</t>
  </si>
  <si>
    <t>2 02 25253 02 0000 150</t>
  </si>
  <si>
    <t>2 02 25256 02 0000 150</t>
  </si>
  <si>
    <t>2 02 25281 02 0000 150</t>
  </si>
  <si>
    <t>2 02 25299 02 0000 150</t>
  </si>
  <si>
    <t>2 02 25302 02 0000 150</t>
  </si>
  <si>
    <t>Субсидии бюджетам субъектов Российской Федерации на осуществление ежемесячных выплат на детей в возрасте от трех до семи  лет включительно</t>
  </si>
  <si>
    <t>2 02 25304 02 0000 150</t>
  </si>
  <si>
    <t>2 02 25305 02 0000 150</t>
  </si>
  <si>
    <t>Субсидии бюджетам субъектов Российской Федерации на создание новых мест в общеобразовательных организациях в связи с ростом числа обучающихся, вызванным демографическим фактором</t>
  </si>
  <si>
    <t>2 02 25365 02 0000 150</t>
  </si>
  <si>
    <t>2 02 25402 02 0000 150</t>
  </si>
  <si>
    <t>2 02 25404 02 0000 150</t>
  </si>
  <si>
    <t>2 02 25462 02 0000 150</t>
  </si>
  <si>
    <t>2 02 25466 02 0000 150</t>
  </si>
  <si>
    <t>2 02 25467 02 0000 150</t>
  </si>
  <si>
    <t>2 02 25478 02 0000 150</t>
  </si>
  <si>
    <t>Субсидии бюджетам субъектов Российской Федерации на реализацию дополнительных мероприятий в сфере занятости населения</t>
  </si>
  <si>
    <t>2 02 25480 02 0000 150</t>
  </si>
  <si>
    <t>2 02 25497 02 0000 150</t>
  </si>
  <si>
    <t>2 02 25502 02 0000 150</t>
  </si>
  <si>
    <t>2 02 25508 02 0000 150</t>
  </si>
  <si>
    <t>2 02 25517 02 0000 150</t>
  </si>
  <si>
    <t>2 02 25519 02 0000 150</t>
  </si>
  <si>
    <t>2 02 25520 02 0000 150</t>
  </si>
  <si>
    <t>2 02 25527 02 0000 150</t>
  </si>
  <si>
    <t>2 02 25554 02 0000 150</t>
  </si>
  <si>
    <t>2 02 25555 02 0000 150</t>
  </si>
  <si>
    <t>2 02 25568 02 0000 150</t>
  </si>
  <si>
    <t>2 02 25576 02 0000 150</t>
  </si>
  <si>
    <t>2 02 25586 02 0000 150</t>
  </si>
  <si>
    <t>2 02 27386 02 0000 150</t>
  </si>
  <si>
    <t>2 02 30000 00 0000 150</t>
  </si>
  <si>
    <t xml:space="preserve">СУБВЕНЦИИ БЮДЖЕТАМ  БЮДЖЕТНОЙ СИСТЕМЫ РОССИЙСКОЙ ФЕДЕРАЦИИ </t>
  </si>
  <si>
    <t>2 02 35118 02 0000 150</t>
  </si>
  <si>
    <t>2 02 35120 02 0000 150</t>
  </si>
  <si>
    <t>2 02 35128 02 0000 150</t>
  </si>
  <si>
    <t>2 02 35129 02 0000 150</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</si>
  <si>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</si>
  <si>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</si>
  <si>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</si>
  <si>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</si>
  <si>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2 02 35220 02 0000 150</t>
  </si>
  <si>
    <t>2 02 35240 02 0000 150</t>
  </si>
  <si>
    <t>2 02 35250 02 0000 150</t>
  </si>
  <si>
    <t>2 02 35290 02 0000 150</t>
  </si>
  <si>
    <t>2 02 35429 02 0000 150</t>
  </si>
  <si>
    <t>2 02 35431 02 0000 150</t>
  </si>
  <si>
    <t>2 02 35432 02 0000 150</t>
  </si>
  <si>
    <t>2 02 35460 02 0000 150</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</si>
  <si>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</si>
  <si>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</si>
  <si>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</si>
  <si>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</si>
  <si>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2 02 45108 02 0000 150</t>
  </si>
  <si>
    <t>Межбюджетные трансферты, передаваемые бюджетам субъектов Российской Федерации на снижение совокупного объёма выбросов загрязняющих веществ в атмосферный воздух</t>
  </si>
  <si>
    <t>2 02 45141 02 0000 150</t>
  </si>
  <si>
    <t>2 02 45142 02 0000 150</t>
  </si>
  <si>
    <t>2 02 45161 02 0000 150</t>
  </si>
  <si>
    <t>2 02 45190 02 0000 150</t>
  </si>
  <si>
    <t>2 02 45192 02 0000 150</t>
  </si>
  <si>
    <t>2 02 45216 02 0000 150</t>
  </si>
  <si>
    <t>2 02 45303 02 0000 150</t>
  </si>
  <si>
    <t>2 02 45454 02 0000 150</t>
  </si>
  <si>
    <t>2 02 45468 02 0000 150</t>
  </si>
  <si>
    <t>2 02 45505 02 0000 150</t>
  </si>
  <si>
    <t>2 03 00000 00 0000 000</t>
  </si>
  <si>
    <t>2 03 02000 02 0000 150</t>
  </si>
  <si>
    <t>2 04 00000 00 0000 000</t>
  </si>
  <si>
    <t>2 04 02000 02 0000 150</t>
  </si>
  <si>
    <t>2 18 00000 02 0000 150</t>
  </si>
  <si>
    <t>2 18 25304 02 0000 150</t>
  </si>
  <si>
    <t>2 18 25497 02 0000 150</t>
  </si>
  <si>
    <t>2 18 25576 02 0000 150</t>
  </si>
  <si>
    <t>2 18 45303 02 0000 150</t>
  </si>
  <si>
    <t>2 18 60010 02 0000 150</t>
  </si>
  <si>
    <t xml:space="preserve"> 2 19 00000 00 0000 000 </t>
  </si>
  <si>
    <t xml:space="preserve">ВОЗВРАТ ОСТАТКОВ СУБСИДИЙ, СУБВЕНЦИЙ И ИНЫХ МЕЖБЮДЖЕТНЫХ ТРАНСФЕРТОВ, ИМЕЮЩИХ ЦЕЛЕВОЕ НАЗНАЧЕНИЕ, ПРОШЛЫХ ЛЕТ </t>
  </si>
  <si>
    <t>2 19 00000 02 0000 150</t>
  </si>
  <si>
    <t>2 19 25078 02 0000 150</t>
  </si>
  <si>
    <t>2 19 25138 02 0000 150</t>
  </si>
  <si>
    <t>2 19 25497 02 0000 150</t>
  </si>
  <si>
    <t>2 19 25502 02 0000150</t>
  </si>
  <si>
    <t>Возврат остатков субсидий на стимулирование развития приоритетных подотраслей агропромышленного комплекса и развитие малых форм хозяйствования из бюджетов субъектов Российской Федерации</t>
  </si>
  <si>
    <t>2 19 25508 02 0000 150</t>
  </si>
  <si>
    <t>Возврат остатков субсидий на поддержку сельскохозяйственного производства по отдельным подотраслям растениеводства и животноводства из бюджетов субъектов Российской Федерации</t>
  </si>
  <si>
    <t>2 19 25576 02 0000 150</t>
  </si>
  <si>
    <t>2 19 35129 02 0000 150</t>
  </si>
  <si>
    <t>Возврат остатков субвенций  на осуществление отдельных полномочий в области лесных отношений из бюджетов субъектов Российской Федерации</t>
  </si>
  <si>
    <t>2 19 35250 02 0000 150</t>
  </si>
  <si>
    <t>2 19 35270 02 0000 150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</si>
  <si>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субъектов Российской Федерации</t>
  </si>
  <si>
    <t>2 19 35290 02 0000 150</t>
  </si>
  <si>
    <t>2 19 35380 02 0000 150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</si>
  <si>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из бюджетов субъектов Российской Федерации</t>
  </si>
  <si>
    <t>2 19 45303 02 0000 150</t>
  </si>
  <si>
    <t>2 19 90000 02 0000 150</t>
  </si>
  <si>
    <t>8 50 00000 00 0000 000</t>
  </si>
  <si>
    <t>ИТОГО ДОХОДОВ</t>
  </si>
  <si>
    <t>2 02 25028 02 0000 150</t>
  </si>
  <si>
    <t>Субсидии бюджетам субъектов Российской Федерации на поддержку региональных проектов в сфере информационных технологий</t>
  </si>
  <si>
    <t>2 02 25065 02 0000 150</t>
  </si>
  <si>
    <t>Субсидии бюджетам субъектов Российской Федерации на реализацию государственных программ субъектов Российской Федерации в области использования и охраны водных объектов</t>
  </si>
  <si>
    <t>2 02 25242 02 0000 150</t>
  </si>
  <si>
    <t>Субсидии бюджетам субъектов Российской Федерации на ликвидацию несанкционированных свалок в границах городов и наиболее опасных объектов накопленного экологического вреда окружающей среде</t>
  </si>
  <si>
    <t>2 02 25394 02 0000 150</t>
  </si>
  <si>
    <t>2 02 25511 02 0000 150</t>
  </si>
  <si>
    <t>2 02 25513 02 0000 150</t>
  </si>
  <si>
    <t>Субсидии бюджетам субъектов Российской Федерации на проведение комплексных кадастровых работ</t>
  </si>
  <si>
    <t>Субсидии бюджетам субъектов Российской Федерации на развитие сети учреждений культурно-досугового типа</t>
  </si>
  <si>
    <t>2 02 25590 02 0000 150</t>
  </si>
  <si>
    <t>2 02 25598 02 0000 150</t>
  </si>
  <si>
    <t>Субсидии бюджетам субъектов Российской Федерации на проведение гидромелиоративных, культуртехнических, агролесомелиоративных и фитомелиоративных мероприятий, а также мероприятий в области известкования кислых почв на пашне</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</si>
  <si>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</si>
  <si>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</si>
  <si>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2 02 25750 02 0000 150</t>
  </si>
  <si>
    <t>Субсидии бюджетам субъектов Российской Федерации на реализацию мероприятий по модернизации школьных систем образования</t>
  </si>
  <si>
    <t>2 02 27246 02 0000 150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</si>
  <si>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нового строительства или реконструкции детских больниц (корпусов)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</si>
  <si>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осуществления реконструкции объектов в аэропортовых комплексах, находящихся в собственности субъектов Российской Федерации</t>
  </si>
  <si>
    <t>2 02 27456 02 0000 150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</si>
  <si>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модернизации театров юного зрителя и театров кукол</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</si>
  <si>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</si>
  <si>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</si>
  <si>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</si>
  <si>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2 02 35345 02 0000 150</t>
  </si>
  <si>
    <t>Субвенции бюджетам субъектов Российской Федерации на осуществление мер пожарной безопасности и тушение лесных пожаров</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</si>
  <si>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</si>
  <si>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</si>
  <si>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2 02 45418 02 0000 150</t>
  </si>
  <si>
    <t>Межбюджетные трансферты, передаваемые бюджетам субъектов Российской Федерации на 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</si>
  <si>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2 02 45784 02 0000 150</t>
  </si>
  <si>
    <t>Межбюджетные трансферты, передаваемые бюджетам субъектов Российской Федерации на финансирование дорожной деятельности в отношении автомобильных дорог общего пользования регионального или межмуниципального, местного значения</t>
  </si>
  <si>
    <t>2 18 02000 02 0000 150</t>
  </si>
  <si>
    <t>2 18 25023 02 0000 150</t>
  </si>
  <si>
    <t>Доходы бюджетов субъектов Российской Федерации от возврата остатков субсидий на мероприятия по переселению граждан из ветхого и аварийного жилья в зоне Байкало-Амурской магистрали из бюджетов муниципальных образований</t>
  </si>
  <si>
    <t>2 18 25178 02 0000 150</t>
  </si>
  <si>
    <t>Доходы бюджетов субъектов Российской Федерации от возврата остатков субсидий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из бюджетов муниципальных образований</t>
  </si>
  <si>
    <t>2 19 25023 02 0000 150</t>
  </si>
  <si>
    <t>Возврат остатков субсидий на мероприятия по переселению граждан из ветхого и аварийного жилья в зоне Байкало-Амурской магистрали из бюджетов субъектов Российской Федерации</t>
  </si>
  <si>
    <t>2 19 25178 02 0000 150</t>
  </si>
  <si>
    <t>Возврат остатков субсидий на мероприятия по переселению граждан из не предназначенных для проживания строений, созданных в период промышленного освоения Сибири и Дальнего Востока, из бюджетов субъектов Российской Федерации</t>
  </si>
  <si>
    <t>2 19 25478 02 0000 150</t>
  </si>
  <si>
    <t>Возврат остатков субсидии на реализацию дополнительных мероприятий в сфере занятости населения из бюджетов субъектов Российской Федерации</t>
  </si>
  <si>
    <t>2 19 45136 02 0000 150</t>
  </si>
  <si>
    <t>2 19 45697 02 0000 150</t>
  </si>
  <si>
    <t>Возврат остатков иных межбюджетных трансфертов в целях софинансирования расходных обязательств субъектов Российской Федерации по финансовому обеспечению выплат стимулирующего характера за дополнительную нагрузку медицинским работникам, участвующим в проведении вакцинации взрослого населения против новой коронавирусной инфекции, и расходов, связанных с оплатой отпусков и выплатой компенсации за неиспользованные отпуска медицинским работникам, которым предоставлялись указанные стимулирующие выплаты, за счет средств резервного фонда Правительства Российской Федерации из бюджетов субъектов Российской Федерации</t>
  </si>
  <si>
    <t>2 19 45895 02 0000 150</t>
  </si>
  <si>
    <t>Возврат остатков иного межбюджетного трансферта бюджету Забайкальского края на финансовое обеспечение реализации мер социальной поддержки граждан, жилые помещения которых утрачены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бюджетов субъектов Российской Федерации</t>
  </si>
  <si>
    <t>2 19 45896 02 0000 150</t>
  </si>
  <si>
    <t>Возврат остатков иного межбюджетного трансферта бюджету Забайкальского края на финансовое обеспечение реализации мер социальной поддержки граждан, жилые помещения которых повреждены в результате чрезвычайной ситуации, обусловленной паводком, вызванным сильными дождями, прошедшими в мае - августе 2021 года на территории Забайкальского края, за счет средств резервного фонда Правительства Российской Федерации из бюджетов субъектов Российской Федерации</t>
  </si>
  <si>
    <t>Субсидии бюджетам субъектов Российской Федерации на обеспечение реализации мероприятий по осуществлению единовременных компенсационных выплат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</si>
  <si>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Субсидии бюджетам субъектов Российской Федерации на реализацию региональных проектов модернизации первичного звена здравоохранения</t>
  </si>
  <si>
    <t>Возврат остатков субсидий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</si>
  <si>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 xml:space="preserve">ПРИЛОЖЕНИЕ № 1                                                   к распоряжению Правительства                                                                           Забайкальского края                                              </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</si>
  <si>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</si>
  <si>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</si>
  <si>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2 19 25256 02 0000 150</t>
  </si>
  <si>
    <t>Возврат остатков субсидий на единовременные компенсационные выплаты учителям,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 из бюджетов субъектов Российской Федерации</t>
  </si>
  <si>
    <t>2 19 25527 02 0000 150</t>
  </si>
  <si>
    <t>Возврат остатков субсидий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из бюджетов субъектов Российской Федерации</t>
  </si>
  <si>
    <t>2 19 35176 02 0000 150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</si>
  <si>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субъектов Российской Федерации</t>
  </si>
  <si>
    <t>1 08 05000 01 0000 110</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</si>
  <si>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t>
  </si>
  <si>
    <t>2 02 25492 02 0000 150</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</si>
  <si>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государственных программ (региональных проектов) субъектов Российской Федерации, связанных с реализацией мероприятий по созданию дополнительных мест для детей в возрасте от 3 до 7 лет в образовательных организациях, осуществляющих образовательную деятельность по образовательным программам дошкольного образования</t>
  </si>
  <si>
    <t>2 02 45368 02 0000 150</t>
  </si>
  <si>
    <t>Межбюджетные трансферты, передаваемые бюджетам субъектов Российской Федерации в целях софинансирования расходных обязательств субъектов Российской Федерации по финансовому обеспечению (возмещению) производителям зерновых культур части затрат на производство и реализацию зерновых культур</t>
  </si>
  <si>
    <t>2 02 45424 02 0000 150</t>
  </si>
  <si>
    <t>Межбюджетные трансферты, передаваемые бюджетам субъектов Российской Федерации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</si>
  <si>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2 19 25365 02 0000 150</t>
  </si>
  <si>
    <t>Возврат остатков субсидий на софинансирование расходных обязательств субъектов Российской Федерации, возникающих при реализации региональных программ модернизации первичного звена здравоохранения, из бюджетов субъектов Российской Федерации</t>
  </si>
  <si>
    <t>1 09 04020 02 0000 110</t>
  </si>
  <si>
    <t>1 09 06010 02 0000 110</t>
  </si>
  <si>
    <t>Налог с владельцев транспортных средств и налог на приобретение автотранспортных средств</t>
  </si>
  <si>
    <t>Налог с продаж</t>
  </si>
  <si>
    <t>1 16 18000 02 0000 140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</si>
  <si>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</si>
  <si>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2 02 25014 02 0000 150</t>
  </si>
  <si>
    <t>Субсидии бюджетам субъектов Российской Федерации на стимулирование увеличения производства картофеля и овощей</t>
  </si>
  <si>
    <t>2 02 25098 02 0000 150</t>
  </si>
  <si>
    <t>Субсидии бюджетам субъектов Российской Федерации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</si>
  <si>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2 02 25171 02 0000 150</t>
  </si>
  <si>
    <t>2 02 25172 02 0000 150</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</si>
  <si>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</si>
  <si>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</si>
  <si>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</si>
  <si>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2 02 25213 02 0000 150</t>
  </si>
  <si>
    <t>Субсидии бюджетам субъектов Российской Федерации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</si>
  <si>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2 02 25251 02 0000 150</t>
  </si>
  <si>
    <t>Субсидии бюджетам субъектов Российской Федерации на государственную поддержку аккредитации ветеринарных лабораторий в национальной системе аккредитации</t>
  </si>
  <si>
    <t>2 02 25259 02 0000 150</t>
  </si>
  <si>
    <t>Субсидии бюджетам субъектов Российской Федерации на государственную поддержку стимулирования увеличения производства масличных культур</t>
  </si>
  <si>
    <t>2 02 25341 02 0000 150</t>
  </si>
  <si>
    <t>Субсидии бюджетам субъектов Российской Федерации на развитие сельского туризма</t>
  </si>
  <si>
    <t>2 02 25385 02 0000 150</t>
  </si>
  <si>
    <t>2 02 25456 02 0000 150</t>
  </si>
  <si>
    <t>Субсидии бюджетам субъектов Российской Федерации на модернизацию театров юного зрителя и театров кукол</t>
  </si>
  <si>
    <t>2 02 25514 02 0000 150</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</si>
  <si>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</si>
  <si>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2 02 25518 02 0000 150</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</si>
  <si>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</si>
  <si>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2 02 25584 02 0000 150</t>
  </si>
  <si>
    <t>Субсидии бюджетам субъектов Российской Федерации на оснащение региональных и муниципальных театров</t>
  </si>
  <si>
    <t>2 02 25597 02 0000 150</t>
  </si>
  <si>
    <t>Субсидии бюджетам субъектов Российской Федерации на реконструкцию и капитальный ремонт региональных и муниципальных музеев</t>
  </si>
  <si>
    <t>2 02 25786 02 0000 150</t>
  </si>
  <si>
    <t>Субсидии бюджетам субъектов Российской Федерации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</si>
  <si>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2 02 27139 02 0000 150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</si>
  <si>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</si>
  <si>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2 02 45292 02 0000 150</t>
  </si>
  <si>
    <t>2 02 45298 02 0000 150</t>
  </si>
  <si>
    <t>2 02 45300 02 0000 150</t>
  </si>
  <si>
    <t>Межбюджетные трансферты, передаваемые бюджетам субъектов Российской Федерации на организацию профессионального обучения и дополнительного профессионального образования работников промышленных предприятий</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</si>
  <si>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временного трудоустройства</t>
  </si>
  <si>
    <t>Межбюджетные трансферты, передаваемые бюджетам субъектов Российской Федерации на реализацию дополнительных мероприятий, направленных на снижение напряженности на рынке труда субъектов Российской Федерации, по организации общественных работ</t>
  </si>
  <si>
    <t xml:space="preserve">2 18 00000 00 0000 000 </t>
  </si>
  <si>
    <t xml:space="preserve">2 18 00000 00 0000 150 </t>
  </si>
  <si>
    <t>2 18 25750 02 0000 150</t>
  </si>
  <si>
    <t>Доходы бюджетов субъектов Российской Федерации от возврата остатков субсидий на реализацию мероприятий по модернизации школьных систем образования из бюджетов муниципальных образований</t>
  </si>
  <si>
    <t>2 18 33144 02 0000 150</t>
  </si>
  <si>
    <t>Доходы бюджетов субъектов Российской Федерации от возврата остатков субвенций на ежемесячную денежную выплату на ребенка в возрасте от восьми до семнадцати лет из бюджета Фонда пенсионного и социального страхования Российской Федерации</t>
  </si>
  <si>
    <t>2 18 35701 02 0000 150</t>
  </si>
  <si>
    <t>Доходы бюджетов субъектов Российской Федерации от возврата остатков субвенций на осуществление части переданных полномочий по составлению протоколов об административных правонарушениях, посягающих на общественный порядок и общественную безопасность, из федерального бюджета</t>
  </si>
  <si>
    <t>2 18 45424 02 0000 150</t>
  </si>
  <si>
    <t>Доходы бюджетов субъектов Российской Федерации от возврата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муниципальных образований</t>
  </si>
  <si>
    <t>2 19 25007 02 0000 150</t>
  </si>
  <si>
    <t>Возврат остатков субсидий на выплату региональных социальных доплат к пенсии из бюджетов субъектов Российской Федерации</t>
  </si>
  <si>
    <t>2 19 25084 02 0000 150</t>
  </si>
  <si>
    <t>Возврат остатков субсидий на ежемесячную денежную выплату, назначаемую в случае рождения третьего ребенка или последующих детей до достижения ребенком возраста трех лет, из бюджетов субъектов Российской Федерации</t>
  </si>
  <si>
    <t>2 19 25169 02 0000 150</t>
  </si>
  <si>
    <t>Возврат остатков субсидий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из бюджетов субъектов Российской Федерации</t>
  </si>
  <si>
    <t>2 19 25243 02 0000 150</t>
  </si>
  <si>
    <t>Возврат остатков субсидий на строительство и реконструкцию (модернизацию) объектов питьевого водоснабжения из бюджетов субъектов Российской Федерации</t>
  </si>
  <si>
    <t>2 19 25304 02 0000 150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</si>
  <si>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субъектов Российской Федерации</t>
  </si>
  <si>
    <t>2 19 25404 02 0000 150</t>
  </si>
  <si>
    <t>Возврат остатков субсидий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субъектов Российской Федерации</t>
  </si>
  <si>
    <t>2 19 25750 02 0000 150</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</si>
  <si>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</si>
  <si>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субъектов Российской Федерации</t>
  </si>
  <si>
    <t xml:space="preserve">Возврат остатков субвенций на социальные выплаты безработным гражданам в соответствии с Законом Российской Федерации от 19 апреля 1991 года N 1032-I "О занятости населения в Российской Федерации" из бюджетов субъектов Российской Федерации
</t>
  </si>
  <si>
    <t>2 19 35573 02 0000 150</t>
  </si>
  <si>
    <t>Возврат остатков субвенций на выполнение полномочий Российской Федерации по осуществлению ежемесячной выплаты в связи с рождением (усыновлением) первого ребенка из бюджетов субъектов Российской Федерации</t>
  </si>
  <si>
    <t>2 19 35900 02 0000 150</t>
  </si>
  <si>
    <t>Возврат остатков единой субвенции из бюджетов субъектов Российской Федерации</t>
  </si>
  <si>
    <t>2 19 45363 02 0000 150</t>
  </si>
  <si>
    <t>Возврат остатков иных межбюджетных трансфертов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 из бюджетов субъектов Российской Федерации</t>
  </si>
  <si>
    <t>2 19 45393 02 0000 150</t>
  </si>
  <si>
    <t>Возврат остатков иных межбюджетных трансфертов на финансовое обеспечение дорожной деятельности в рамках реализации национального проекта "Безопасные и качественные автомобильные дороги" из бюджетов субъектов Российской Федерации</t>
  </si>
  <si>
    <t>2 19 45424 02 0000 150</t>
  </si>
  <si>
    <t>Возврат остатков иных межбюджетных трансфертов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из бюджетов субъектов Российской Федерации</t>
  </si>
  <si>
    <t>2 19 45479 02 0000 150</t>
  </si>
  <si>
    <t>Возврат остатков иных межбюджетных трансфертов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 из бюджетов субъектов Российской Федерации</t>
  </si>
  <si>
    <t>2 19 45784 02 0000 150</t>
  </si>
  <si>
    <t>Возврат остатков иных межбюджетных трансфертов на финансирование дорожной деятельности в отношении автомобильных дорог общего пользования регионального или межмуниципального, местного значения из бюджетов субъектов Российской Федерации</t>
  </si>
  <si>
    <t>2 19 46502 02 0000 150</t>
  </si>
  <si>
    <t>Возврат остатков иных межбюджетных трансфертов в целях софинансирования расходных обязательств субъектов Российской Федерации, возникающих при реализации дополнительных мероприятий, направленных на снижение напряженности на рынке труда субъектов Российской Федерации, за счет средств резервного фонда Правительства Российской Федерации из бюджетов субъектов Российской Федерации</t>
  </si>
  <si>
    <t>Отчет об исполнении доходов  бюджета  Забайкальского края по основным источникам                           за полугодие 2023 года</t>
  </si>
  <si>
    <t>1 11 05400 00 0000 120</t>
  </si>
  <si>
    <t>1 14 01000 00 0000 410</t>
  </si>
  <si>
    <t>2 02 15549 02 0000 150</t>
  </si>
  <si>
    <t>Дотации (гранты) бюджетам субъектов Российской Федерации за достижение показателей деятельности органов исполнительной власти субъектов Российской Федерации</t>
  </si>
  <si>
    <t>2 02 45479 02 0000 150</t>
  </si>
  <si>
    <t>Межбюджетные трансферты, передаваемые бюджетам субъектов Российской Федерации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t>
  </si>
  <si>
    <t>2 02 49001 02 0000 150</t>
  </si>
  <si>
    <t>Межбюджетные трансферты, передаваемые бюджетам субъектов Российской Федерации, за счет средств резервного фонда Правительства Российской Федерации</t>
  </si>
  <si>
    <t>2 18 25555 02 0000 150</t>
  </si>
  <si>
    <t>Доходы бюджетов субъектов Российской Федерации от возврата остатков субсидий на реализацию программ формирования современной городской среды из бюджетов муниципальных образований</t>
  </si>
  <si>
    <t>2 18 45479 02 0000 150</t>
  </si>
  <si>
    <t>2 18 45505 02 0000 150</t>
  </si>
  <si>
    <t>Доходы бюджетов субъектов Российской Федерации от возврата остатков иных межбюджетных трансфертов на реализацию мероприятий по восстановлению автомобильных дорог регионального или межмуниципального и местного значения при ликвидации последствий чрезвычайных ситуаций из бюджетов муниципальных образований</t>
  </si>
  <si>
    <t>Доходы бюджетов субъектов Российской Федерации от возврата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муниципальных образований</t>
  </si>
  <si>
    <t>2 19 25114 02 0000 150</t>
  </si>
  <si>
    <t>Возврат остатков субсидий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 из бюджетов субъектов Российской Федерации</t>
  </si>
  <si>
    <t>2 19 25163 02 0000 150</t>
  </si>
  <si>
    <t>Возврат остатков субсидий на создание системы долговременного ухода за гражданами пожилого возраста и инвалидами из бюджетов субъектов Российской Федерации</t>
  </si>
  <si>
    <t>2 19 25201 02 0000 150</t>
  </si>
  <si>
    <t>2 19 25202 02 0000 150</t>
  </si>
  <si>
    <t>Возврат остатков субсидий в целях развития паллиативной медицинской помощи из бюджетов субъектов Российской Федерации</t>
  </si>
  <si>
    <t>Возврат остатков субсидий на реализацию мероприятий по предупреждению и борьбе с социально значимыми инфекционными заболеваниями из бюджетов субъектов Российской Федерации</t>
  </si>
  <si>
    <t>2 19 25302 02 0000 150</t>
  </si>
  <si>
    <t>Возврат остатков субсидий на осуществление ежемесячных выплат на детей в возрасте от трех до семи лет включительно из бюджетов субъектов Российской Федерации</t>
  </si>
  <si>
    <t>2 19 25394 02 0000 150</t>
  </si>
  <si>
    <t>Возврат остатков субсидий на приведение в нормативное состояние автомобильных дорог и искусственных дорожных сооружений в рамках реализации национального проекта "Безопасные качественные дороги" из бюджетов субъектов Российской Федерации</t>
  </si>
  <si>
    <t>2 19 25555 02 0000 150</t>
  </si>
  <si>
    <t>Возврат остатков субсидий на реализацию программ формирования современной городской среды из бюджетов субъектов Российской Федерации</t>
  </si>
  <si>
    <t>2 19 35118 02 0000 150</t>
  </si>
  <si>
    <t>2 19 45505 02 0000 150</t>
  </si>
  <si>
    <t>Возврат остатков иных межбюджетных трансфертов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 из бюджетов субъектов Российской Федерации</t>
  </si>
  <si>
    <t>Доходы от продажи квартир</t>
  </si>
  <si>
    <t>Субсидии бюджетам на государственную поддержку организаций, входящих в систему спортивной подготовки</t>
  </si>
  <si>
    <t>Субсидии бюджетам субъектов Российской Федерации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</si>
  <si>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Субсидии бюджетам субъектов Российской Федерации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</si>
  <si>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</si>
  <si>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</si>
  <si>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на техническое оснащение региональных и муниципальных музеев</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</si>
  <si>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</si>
  <si>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2 02 27576 02 0000 150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</si>
  <si>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</si>
  <si>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</si>
  <si>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Доходы бюджетов субъектов Российской Федерации от возврата организациями остатков субсидий прошлых лет</t>
  </si>
  <si>
    <t>____________________</t>
  </si>
</sst>
</file>

<file path=xl/styles.xml><?xml version="1.0" encoding="utf-8"?>
<styleSheet xmlns="http://schemas.openxmlformats.org/spreadsheetml/2006/main">
  <numFmts count="4">
    <numFmt numFmtId="164" formatCode="_-* #,##0.0\ _₽_-;\-* #,##0.0\ _₽_-;_-* &quot;-&quot;?\ _₽_-;_-@_-"/>
    <numFmt numFmtId="165" formatCode="#,##0.0_ ;\-#,##0.0\ "/>
    <numFmt numFmtId="166" formatCode="_-* #,##0.0_р_._-;\-* #,##0.0_р_._-;_-* &quot;-&quot;?_р_._-;_-@_-"/>
    <numFmt numFmtId="167" formatCode="#,##0.00_ ;\-#,##0.00\ "/>
  </numFmts>
  <fonts count="9">
    <font>
      <sz val="10"/>
      <name val="Arial Cyr"/>
      <charset val="204"/>
    </font>
    <font>
      <sz val="12"/>
      <name val="Times New Roman"/>
      <family val="1"/>
      <charset val="204"/>
    </font>
    <font>
      <b/>
      <sz val="13"/>
      <color indexed="8"/>
      <name val="Times New Roman"/>
      <family val="1"/>
      <charset val="204"/>
    </font>
    <font>
      <sz val="12"/>
      <color indexed="8"/>
      <name val="Times New Roman"/>
      <family val="1"/>
      <charset val="204"/>
    </font>
    <font>
      <sz val="10"/>
      <name val="Times New Roman"/>
      <family val="1"/>
      <charset val="204"/>
    </font>
    <font>
      <b/>
      <sz val="12"/>
      <name val="Times New Roman"/>
      <family val="1"/>
      <charset val="204"/>
    </font>
    <font>
      <sz val="8"/>
      <name val="Arial Cyr"/>
      <charset val="204"/>
    </font>
    <font>
      <b/>
      <sz val="11"/>
      <color indexed="8"/>
      <name val="Times New Roman"/>
      <family val="1"/>
      <charset val="204"/>
    </font>
    <font>
      <b/>
      <sz val="14"/>
      <color rgb="FFFF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4" fillId="0" borderId="0" xfId="0" applyFont="1"/>
    <xf numFmtId="0" fontId="1" fillId="0"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xf numFmtId="0" fontId="8" fillId="2" borderId="0" xfId="0" applyFont="1" applyFill="1" applyAlignment="1">
      <alignment horizontal="left" vertical="center" wrapText="1"/>
    </xf>
    <xf numFmtId="0" fontId="3" fillId="2" borderId="0" xfId="0" applyFont="1" applyFill="1" applyAlignment="1">
      <alignment horizontal="right" indent="15"/>
    </xf>
    <xf numFmtId="0" fontId="4" fillId="0" borderId="0" xfId="0" applyFont="1" applyFill="1"/>
    <xf numFmtId="164" fontId="1" fillId="2" borderId="0" xfId="0" applyNumberFormat="1" applyFont="1" applyFill="1" applyAlignment="1">
      <alignment horizontal="right"/>
    </xf>
    <xf numFmtId="164" fontId="4" fillId="2" borderId="0" xfId="0" applyNumberFormat="1" applyFont="1" applyFill="1"/>
    <xf numFmtId="0" fontId="5"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4" fillId="0" borderId="0" xfId="0" applyFont="1" applyAlignment="1">
      <alignment vertic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left" vertical="center" wrapText="1"/>
    </xf>
    <xf numFmtId="166" fontId="5" fillId="0"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49" fontId="1" fillId="2" borderId="1" xfId="0" applyNumberFormat="1"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165" fontId="1" fillId="0" borderId="1" xfId="0" applyNumberFormat="1" applyFont="1" applyFill="1" applyBorder="1" applyAlignment="1">
      <alignment horizontal="right" vertical="center"/>
    </xf>
    <xf numFmtId="164" fontId="5"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right" vertical="center" wrapText="1"/>
    </xf>
    <xf numFmtId="0" fontId="4" fillId="0" borderId="0" xfId="0" applyFont="1" applyAlignment="1">
      <alignment horizontal="center" vertical="center"/>
    </xf>
    <xf numFmtId="0" fontId="1" fillId="0" borderId="1" xfId="0" applyFont="1" applyFill="1" applyBorder="1" applyAlignment="1">
      <alignment horizontal="left" vertical="top" wrapText="1"/>
    </xf>
    <xf numFmtId="0" fontId="4" fillId="0" borderId="0" xfId="0" applyFont="1" applyAlignment="1">
      <alignment horizontal="center"/>
    </xf>
    <xf numFmtId="167" fontId="1" fillId="0" borderId="1" xfId="0" applyNumberFormat="1" applyFont="1" applyFill="1" applyBorder="1" applyAlignment="1">
      <alignment horizontal="right" vertical="center"/>
    </xf>
    <xf numFmtId="0" fontId="4" fillId="0" borderId="0" xfId="0" applyFont="1" applyBorder="1"/>
    <xf numFmtId="164" fontId="1" fillId="2"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G278"/>
  <sheetViews>
    <sheetView tabSelected="1" view="pageBreakPreview" topLeftCell="A271" zoomScaleNormal="100" zoomScaleSheetLayoutView="100" workbookViewId="0">
      <selection activeCell="B276" sqref="B276"/>
    </sheetView>
  </sheetViews>
  <sheetFormatPr defaultRowHeight="12.75"/>
  <cols>
    <col min="1" max="1" width="23.42578125" style="1" customWidth="1"/>
    <col min="2" max="2" width="45.5703125" style="1" customWidth="1"/>
    <col min="3" max="3" width="15.5703125" style="1" customWidth="1"/>
    <col min="4" max="4" width="15.140625" style="10" customWidth="1"/>
    <col min="5" max="16384" width="9.140625" style="1"/>
  </cols>
  <sheetData>
    <row r="1" spans="1:4" ht="77.25" customHeight="1">
      <c r="A1" s="6"/>
      <c r="B1" s="5"/>
      <c r="C1" s="37" t="s">
        <v>369</v>
      </c>
      <c r="D1" s="37"/>
    </row>
    <row r="2" spans="1:4" ht="40.5" customHeight="1">
      <c r="A2" s="38" t="s">
        <v>474</v>
      </c>
      <c r="B2" s="39"/>
      <c r="C2" s="39"/>
      <c r="D2" s="39"/>
    </row>
    <row r="3" spans="1:4" ht="15.75">
      <c r="A3" s="7"/>
      <c r="B3" s="5"/>
      <c r="C3" s="5"/>
      <c r="D3" s="9" t="s">
        <v>0</v>
      </c>
    </row>
    <row r="4" spans="1:4" ht="46.5" customHeight="1">
      <c r="A4" s="3" t="s">
        <v>1</v>
      </c>
      <c r="B4" s="3" t="s">
        <v>2</v>
      </c>
      <c r="C4" s="14" t="s">
        <v>68</v>
      </c>
      <c r="D4" s="15" t="s">
        <v>160</v>
      </c>
    </row>
    <row r="5" spans="1:4" ht="17.25" customHeight="1">
      <c r="A5" s="4">
        <v>1</v>
      </c>
      <c r="B5" s="4">
        <v>2</v>
      </c>
      <c r="C5" s="16">
        <v>3</v>
      </c>
      <c r="D5" s="16">
        <v>4</v>
      </c>
    </row>
    <row r="6" spans="1:4" ht="41.25" customHeight="1">
      <c r="A6" s="11" t="s">
        <v>3</v>
      </c>
      <c r="B6" s="11" t="s">
        <v>69</v>
      </c>
      <c r="C6" s="26">
        <f>C7+C11+C14+C18+C23+C27+C32+C37+C47+C52+C56+C61+C64+C73</f>
        <v>53760325.800000004</v>
      </c>
      <c r="D6" s="26">
        <f>D7+D11+D14+D18+D23+D27+D32+D37+D47+D52+D56+D61+D64+D73</f>
        <v>32815915.91</v>
      </c>
    </row>
    <row r="7" spans="1:4" ht="18.75" customHeight="1">
      <c r="A7" s="2" t="s">
        <v>4</v>
      </c>
      <c r="B7" s="2" t="s">
        <v>5</v>
      </c>
      <c r="C7" s="20">
        <f>C9+C10</f>
        <v>32787354.199999999</v>
      </c>
      <c r="D7" s="20">
        <f>D9+D10</f>
        <v>22351087.299999997</v>
      </c>
    </row>
    <row r="8" spans="1:4" ht="15.75">
      <c r="A8" s="2"/>
      <c r="B8" s="2" t="s">
        <v>6</v>
      </c>
      <c r="C8" s="20"/>
      <c r="D8" s="20"/>
    </row>
    <row r="9" spans="1:4" ht="21" customHeight="1">
      <c r="A9" s="2" t="s">
        <v>7</v>
      </c>
      <c r="B9" s="2" t="s">
        <v>8</v>
      </c>
      <c r="C9" s="20">
        <v>11508541</v>
      </c>
      <c r="D9" s="20">
        <v>12623266.1</v>
      </c>
    </row>
    <row r="10" spans="1:4" ht="19.5" customHeight="1">
      <c r="A10" s="2" t="s">
        <v>9</v>
      </c>
      <c r="B10" s="2" t="s">
        <v>10</v>
      </c>
      <c r="C10" s="20">
        <v>21278813.199999999</v>
      </c>
      <c r="D10" s="20">
        <v>9727821.1999999993</v>
      </c>
    </row>
    <row r="11" spans="1:4" ht="47.25" customHeight="1">
      <c r="A11" s="2" t="s">
        <v>11</v>
      </c>
      <c r="B11" s="2" t="s">
        <v>12</v>
      </c>
      <c r="C11" s="20">
        <f>C13</f>
        <v>7276603.7000000002</v>
      </c>
      <c r="D11" s="20">
        <f>D13</f>
        <v>3960555</v>
      </c>
    </row>
    <row r="12" spans="1:4" ht="16.5" customHeight="1">
      <c r="A12" s="2"/>
      <c r="B12" s="2" t="s">
        <v>6</v>
      </c>
      <c r="C12" s="20"/>
      <c r="D12" s="20"/>
    </row>
    <row r="13" spans="1:4" ht="54.75" customHeight="1">
      <c r="A13" s="2" t="s">
        <v>13</v>
      </c>
      <c r="B13" s="2" t="s">
        <v>14</v>
      </c>
      <c r="C13" s="20">
        <v>7276603.7000000002</v>
      </c>
      <c r="D13" s="20">
        <v>3960555</v>
      </c>
    </row>
    <row r="14" spans="1:4" s="5" customFormat="1" ht="21.6" customHeight="1">
      <c r="A14" s="2" t="s">
        <v>15</v>
      </c>
      <c r="B14" s="2" t="s">
        <v>16</v>
      </c>
      <c r="C14" s="20">
        <f>C16+C17</f>
        <v>2921737.4</v>
      </c>
      <c r="D14" s="33">
        <f>D16+D17</f>
        <v>1570595.9000000001</v>
      </c>
    </row>
    <row r="15" spans="1:4" ht="15.75">
      <c r="A15" s="2"/>
      <c r="B15" s="2" t="s">
        <v>6</v>
      </c>
      <c r="C15" s="20"/>
      <c r="D15" s="20"/>
    </row>
    <row r="16" spans="1:4" ht="31.9" customHeight="1">
      <c r="A16" s="2" t="s">
        <v>17</v>
      </c>
      <c r="B16" s="2" t="s">
        <v>65</v>
      </c>
      <c r="C16" s="20">
        <v>2886477.4</v>
      </c>
      <c r="D16" s="20">
        <v>1534880.3</v>
      </c>
    </row>
    <row r="17" spans="1:4" ht="24.95" customHeight="1">
      <c r="A17" s="2" t="s">
        <v>162</v>
      </c>
      <c r="B17" s="2" t="s">
        <v>163</v>
      </c>
      <c r="C17" s="20">
        <v>35260</v>
      </c>
      <c r="D17" s="20">
        <v>35715.599999999999</v>
      </c>
    </row>
    <row r="18" spans="1:4" ht="24.95" customHeight="1">
      <c r="A18" s="2" t="s">
        <v>18</v>
      </c>
      <c r="B18" s="2" t="s">
        <v>19</v>
      </c>
      <c r="C18" s="20">
        <f>C20+C21+C22</f>
        <v>6857166.8999999994</v>
      </c>
      <c r="D18" s="20">
        <f>D20+D21+D22</f>
        <v>3247037.5999999996</v>
      </c>
    </row>
    <row r="19" spans="1:4" ht="15.75">
      <c r="A19" s="2"/>
      <c r="B19" s="2" t="s">
        <v>6</v>
      </c>
      <c r="C19" s="20"/>
      <c r="D19" s="20"/>
    </row>
    <row r="20" spans="1:4" ht="23.25" customHeight="1">
      <c r="A20" s="2" t="s">
        <v>20</v>
      </c>
      <c r="B20" s="2" t="s">
        <v>21</v>
      </c>
      <c r="C20" s="20">
        <v>6103693.0999999996</v>
      </c>
      <c r="D20" s="20">
        <v>3035897</v>
      </c>
    </row>
    <row r="21" spans="1:4" ht="22.5" customHeight="1">
      <c r="A21" s="2" t="s">
        <v>22</v>
      </c>
      <c r="B21" s="2" t="s">
        <v>23</v>
      </c>
      <c r="C21" s="20">
        <v>751793.8</v>
      </c>
      <c r="D21" s="20">
        <v>210398.3</v>
      </c>
    </row>
    <row r="22" spans="1:4" ht="21.75" customHeight="1">
      <c r="A22" s="2" t="s">
        <v>24</v>
      </c>
      <c r="B22" s="2" t="s">
        <v>25</v>
      </c>
      <c r="C22" s="20">
        <v>1680</v>
      </c>
      <c r="D22" s="20">
        <v>742.3</v>
      </c>
    </row>
    <row r="23" spans="1:4" ht="47.25" customHeight="1">
      <c r="A23" s="2" t="s">
        <v>26</v>
      </c>
      <c r="B23" s="2" t="s">
        <v>27</v>
      </c>
      <c r="C23" s="20">
        <f>C25+C26</f>
        <v>2812600.8</v>
      </c>
      <c r="D23" s="20">
        <f>D25+D26</f>
        <v>927846.40000000002</v>
      </c>
    </row>
    <row r="24" spans="1:4" ht="15.75" customHeight="1">
      <c r="A24" s="2"/>
      <c r="B24" s="2" t="s">
        <v>6</v>
      </c>
      <c r="C24" s="20"/>
      <c r="D24" s="20"/>
    </row>
    <row r="25" spans="1:4" ht="16.5" customHeight="1">
      <c r="A25" s="2" t="s">
        <v>28</v>
      </c>
      <c r="B25" s="2" t="s">
        <v>29</v>
      </c>
      <c r="C25" s="20">
        <v>2797884.8</v>
      </c>
      <c r="D25" s="20">
        <v>927236.5</v>
      </c>
    </row>
    <row r="26" spans="1:4" s="8" customFormat="1" ht="50.25" customHeight="1">
      <c r="A26" s="2" t="s">
        <v>30</v>
      </c>
      <c r="B26" s="2" t="s">
        <v>31</v>
      </c>
      <c r="C26" s="20">
        <v>14716</v>
      </c>
      <c r="D26" s="20">
        <v>609.9</v>
      </c>
    </row>
    <row r="27" spans="1:4" s="5" customFormat="1" ht="25.5" customHeight="1">
      <c r="A27" s="2" t="s">
        <v>32</v>
      </c>
      <c r="B27" s="2" t="s">
        <v>66</v>
      </c>
      <c r="C27" s="20">
        <f>C30+C31+C29</f>
        <v>82750.7</v>
      </c>
      <c r="D27" s="20">
        <f>D30+D31+D29</f>
        <v>53753.1</v>
      </c>
    </row>
    <row r="28" spans="1:4" ht="15.75">
      <c r="A28" s="2"/>
      <c r="B28" s="2" t="s">
        <v>6</v>
      </c>
      <c r="C28" s="20"/>
      <c r="D28" s="20"/>
    </row>
    <row r="29" spans="1:4" ht="141.75">
      <c r="A29" s="2" t="s">
        <v>378</v>
      </c>
      <c r="B29" s="2" t="s">
        <v>379</v>
      </c>
      <c r="C29" s="20">
        <v>0</v>
      </c>
      <c r="D29" s="20">
        <v>21.2</v>
      </c>
    </row>
    <row r="30" spans="1:4" ht="116.25" customHeight="1">
      <c r="A30" s="2" t="s">
        <v>92</v>
      </c>
      <c r="B30" s="2" t="s">
        <v>93</v>
      </c>
      <c r="C30" s="20">
        <v>670</v>
      </c>
      <c r="D30" s="20">
        <v>3674</v>
      </c>
    </row>
    <row r="31" spans="1:4" ht="61.5" customHeight="1">
      <c r="A31" s="2" t="s">
        <v>33</v>
      </c>
      <c r="B31" s="2" t="s">
        <v>34</v>
      </c>
      <c r="C31" s="20">
        <v>82080.7</v>
      </c>
      <c r="D31" s="20">
        <v>50057.9</v>
      </c>
    </row>
    <row r="32" spans="1:4" ht="54.75" customHeight="1">
      <c r="A32" s="2" t="s">
        <v>35</v>
      </c>
      <c r="B32" s="2" t="s">
        <v>36</v>
      </c>
      <c r="C32" s="20">
        <f>C36+C34+C35</f>
        <v>48</v>
      </c>
      <c r="D32" s="25">
        <f>D36+D34+D35</f>
        <v>21.410000000000004</v>
      </c>
    </row>
    <row r="33" spans="1:7" ht="15.75">
      <c r="A33" s="2"/>
      <c r="B33" s="2" t="s">
        <v>6</v>
      </c>
      <c r="C33" s="20"/>
      <c r="D33" s="20"/>
    </row>
    <row r="34" spans="1:7" ht="47.25">
      <c r="A34" s="2" t="s">
        <v>388</v>
      </c>
      <c r="B34" s="2" t="s">
        <v>390</v>
      </c>
      <c r="C34" s="20">
        <v>0</v>
      </c>
      <c r="D34" s="25">
        <v>-0.7</v>
      </c>
    </row>
    <row r="35" spans="1:7" ht="31.5">
      <c r="A35" s="2" t="s">
        <v>389</v>
      </c>
      <c r="B35" s="2" t="s">
        <v>391</v>
      </c>
      <c r="C35" s="20">
        <v>0</v>
      </c>
      <c r="D35" s="20">
        <v>0.01</v>
      </c>
    </row>
    <row r="36" spans="1:7" ht="46.5" customHeight="1">
      <c r="A36" s="2" t="s">
        <v>80</v>
      </c>
      <c r="B36" s="2" t="s">
        <v>79</v>
      </c>
      <c r="C36" s="20">
        <v>48</v>
      </c>
      <c r="D36" s="25">
        <v>22.1</v>
      </c>
    </row>
    <row r="37" spans="1:7" ht="66" customHeight="1">
      <c r="A37" s="2" t="s">
        <v>37</v>
      </c>
      <c r="B37" s="2" t="s">
        <v>70</v>
      </c>
      <c r="C37" s="20">
        <f>C39+C41+C42+C45+C46+C40+C43+C44</f>
        <v>128624.70000000001</v>
      </c>
      <c r="D37" s="20">
        <f>D39+D41+D42+D45+D46+D40+D43+D44</f>
        <v>84268.800000000003</v>
      </c>
    </row>
    <row r="38" spans="1:7" ht="24.75" customHeight="1">
      <c r="A38" s="2"/>
      <c r="B38" s="2" t="s">
        <v>6</v>
      </c>
      <c r="C38" s="20"/>
      <c r="D38" s="20"/>
    </row>
    <row r="39" spans="1:7" ht="111.75" customHeight="1">
      <c r="A39" s="2" t="s">
        <v>38</v>
      </c>
      <c r="B39" s="2" t="s">
        <v>71</v>
      </c>
      <c r="C39" s="20">
        <v>677.2</v>
      </c>
      <c r="D39" s="20">
        <v>210.9</v>
      </c>
      <c r="G39" s="13"/>
    </row>
    <row r="40" spans="1:7" ht="31.5" customHeight="1">
      <c r="A40" s="2" t="s">
        <v>186</v>
      </c>
      <c r="B40" s="2" t="s">
        <v>187</v>
      </c>
      <c r="C40" s="20">
        <v>102171.6</v>
      </c>
      <c r="D40" s="20">
        <v>50800.800000000003</v>
      </c>
      <c r="G40" s="13"/>
    </row>
    <row r="41" spans="1:7" ht="39.75" customHeight="1">
      <c r="A41" s="2" t="s">
        <v>39</v>
      </c>
      <c r="B41" s="2" t="s">
        <v>40</v>
      </c>
      <c r="C41" s="20">
        <v>684</v>
      </c>
      <c r="D41" s="33">
        <v>79.900000000000006</v>
      </c>
    </row>
    <row r="42" spans="1:7" ht="128.25" customHeight="1">
      <c r="A42" s="2" t="s">
        <v>41</v>
      </c>
      <c r="B42" s="29" t="s">
        <v>72</v>
      </c>
      <c r="C42" s="20">
        <v>16197.6</v>
      </c>
      <c r="D42" s="20">
        <v>7160.7</v>
      </c>
    </row>
    <row r="43" spans="1:7" ht="66" customHeight="1">
      <c r="A43" s="2" t="s">
        <v>164</v>
      </c>
      <c r="B43" s="2" t="s">
        <v>185</v>
      </c>
      <c r="C43" s="20">
        <v>7.6</v>
      </c>
      <c r="D43" s="20">
        <v>5.7</v>
      </c>
    </row>
    <row r="44" spans="1:7" ht="111.75" customHeight="1">
      <c r="A44" s="2" t="s">
        <v>475</v>
      </c>
      <c r="B44" s="2" t="s">
        <v>516</v>
      </c>
      <c r="C44" s="20">
        <v>0</v>
      </c>
      <c r="D44" s="20">
        <v>2.5</v>
      </c>
    </row>
    <row r="45" spans="1:7" ht="33.6" customHeight="1">
      <c r="A45" s="2" t="s">
        <v>42</v>
      </c>
      <c r="B45" s="2" t="s">
        <v>43</v>
      </c>
      <c r="C45" s="20">
        <v>8006</v>
      </c>
      <c r="D45" s="20">
        <v>25432</v>
      </c>
    </row>
    <row r="46" spans="1:7" ht="114.75" customHeight="1">
      <c r="A46" s="2" t="s">
        <v>62</v>
      </c>
      <c r="B46" s="29" t="s">
        <v>73</v>
      </c>
      <c r="C46" s="20">
        <v>880.7</v>
      </c>
      <c r="D46" s="20">
        <v>576.29999999999995</v>
      </c>
    </row>
    <row r="47" spans="1:7" ht="31.5" customHeight="1">
      <c r="A47" s="2" t="s">
        <v>44</v>
      </c>
      <c r="B47" s="2" t="s">
        <v>45</v>
      </c>
      <c r="C47" s="20">
        <f>C49+C50+C51</f>
        <v>277589.2</v>
      </c>
      <c r="D47" s="20">
        <f>D49+D50+D51</f>
        <v>127790.3</v>
      </c>
    </row>
    <row r="48" spans="1:7" ht="16.5" customHeight="1">
      <c r="A48" s="2"/>
      <c r="B48" s="2" t="s">
        <v>6</v>
      </c>
      <c r="C48" s="20"/>
      <c r="D48" s="20"/>
    </row>
    <row r="49" spans="1:4" ht="33.75" customHeight="1">
      <c r="A49" s="2" t="s">
        <v>46</v>
      </c>
      <c r="B49" s="2" t="s">
        <v>47</v>
      </c>
      <c r="C49" s="20">
        <v>99809.9</v>
      </c>
      <c r="D49" s="20">
        <v>38789.699999999997</v>
      </c>
    </row>
    <row r="50" spans="1:4" ht="18" customHeight="1">
      <c r="A50" s="2" t="s">
        <v>76</v>
      </c>
      <c r="B50" s="2" t="s">
        <v>48</v>
      </c>
      <c r="C50" s="20">
        <v>12542.3</v>
      </c>
      <c r="D50" s="33">
        <v>31071.4</v>
      </c>
    </row>
    <row r="51" spans="1:4" ht="18" customHeight="1">
      <c r="A51" s="2" t="s">
        <v>49</v>
      </c>
      <c r="B51" s="2" t="s">
        <v>67</v>
      </c>
      <c r="C51" s="20">
        <v>165237</v>
      </c>
      <c r="D51" s="20">
        <v>57929.2</v>
      </c>
    </row>
    <row r="52" spans="1:4" ht="45.75" customHeight="1">
      <c r="A52" s="2" t="s">
        <v>50</v>
      </c>
      <c r="B52" s="2" t="s">
        <v>82</v>
      </c>
      <c r="C52" s="20">
        <f>C54+C55</f>
        <v>93785.299999999988</v>
      </c>
      <c r="D52" s="20">
        <f>D54+D55</f>
        <v>162647.1</v>
      </c>
    </row>
    <row r="53" spans="1:4" ht="19.149999999999999" customHeight="1">
      <c r="A53" s="2"/>
      <c r="B53" s="2" t="s">
        <v>6</v>
      </c>
      <c r="C53" s="20"/>
      <c r="D53" s="20"/>
    </row>
    <row r="54" spans="1:4" ht="19.5" customHeight="1">
      <c r="A54" s="2" t="s">
        <v>74</v>
      </c>
      <c r="B54" s="12" t="s">
        <v>75</v>
      </c>
      <c r="C54" s="20">
        <v>44648.6</v>
      </c>
      <c r="D54" s="20">
        <v>17206.5</v>
      </c>
    </row>
    <row r="55" spans="1:4" ht="19.5" customHeight="1">
      <c r="A55" s="2" t="s">
        <v>77</v>
      </c>
      <c r="B55" s="2" t="s">
        <v>111</v>
      </c>
      <c r="C55" s="20">
        <v>49136.7</v>
      </c>
      <c r="D55" s="20">
        <v>145440.6</v>
      </c>
    </row>
    <row r="56" spans="1:4" ht="33" customHeight="1">
      <c r="A56" s="2" t="s">
        <v>51</v>
      </c>
      <c r="B56" s="2" t="s">
        <v>52</v>
      </c>
      <c r="C56" s="20">
        <f>C59+C60+C58</f>
        <v>11348.2</v>
      </c>
      <c r="D56" s="20">
        <f>D59+D60+D58+0.1</f>
        <v>5094.6000000000004</v>
      </c>
    </row>
    <row r="57" spans="1:4" ht="18" customHeight="1">
      <c r="A57" s="2"/>
      <c r="B57" s="2" t="s">
        <v>6</v>
      </c>
      <c r="C57" s="20"/>
      <c r="D57" s="20"/>
    </row>
    <row r="58" spans="1:4" ht="18" customHeight="1">
      <c r="A58" s="2" t="s">
        <v>476</v>
      </c>
      <c r="B58" s="2" t="s">
        <v>506</v>
      </c>
      <c r="C58" s="20">
        <v>1284.7</v>
      </c>
      <c r="D58" s="20">
        <v>1284.7</v>
      </c>
    </row>
    <row r="59" spans="1:4" ht="125.25" customHeight="1">
      <c r="A59" s="2" t="s">
        <v>81</v>
      </c>
      <c r="B59" s="2" t="s">
        <v>83</v>
      </c>
      <c r="C59" s="20">
        <v>7473</v>
      </c>
      <c r="D59" s="20">
        <v>2234.1999999999998</v>
      </c>
    </row>
    <row r="60" spans="1:4" ht="47.25" customHeight="1">
      <c r="A60" s="2" t="s">
        <v>95</v>
      </c>
      <c r="B60" s="2" t="s">
        <v>94</v>
      </c>
      <c r="C60" s="20">
        <v>2590.5</v>
      </c>
      <c r="D60" s="20">
        <v>1575.6</v>
      </c>
    </row>
    <row r="61" spans="1:4" ht="33" customHeight="1">
      <c r="A61" s="2" t="s">
        <v>53</v>
      </c>
      <c r="B61" s="2" t="s">
        <v>54</v>
      </c>
      <c r="C61" s="20">
        <f>C63</f>
        <v>1351.6</v>
      </c>
      <c r="D61" s="20">
        <f>D63</f>
        <v>1952.7</v>
      </c>
    </row>
    <row r="62" spans="1:4" ht="18" customHeight="1">
      <c r="A62" s="2"/>
      <c r="B62" s="2" t="s">
        <v>6</v>
      </c>
      <c r="C62" s="20"/>
      <c r="D62" s="20"/>
    </row>
    <row r="63" spans="1:4" ht="46.5" customHeight="1">
      <c r="A63" s="2" t="s">
        <v>55</v>
      </c>
      <c r="B63" s="29" t="s">
        <v>78</v>
      </c>
      <c r="C63" s="20">
        <v>1351.6</v>
      </c>
      <c r="D63" s="20">
        <v>1952.7</v>
      </c>
    </row>
    <row r="64" spans="1:4" ht="33" customHeight="1">
      <c r="A64" s="2" t="s">
        <v>56</v>
      </c>
      <c r="B64" s="2" t="s">
        <v>57</v>
      </c>
      <c r="C64" s="20">
        <f>C66+C69+C70+C71+C68+C67</f>
        <v>509365.1</v>
      </c>
      <c r="D64" s="20">
        <f>D66+D69+D70+D71+D68+D67+D72</f>
        <v>323254.20000000007</v>
      </c>
    </row>
    <row r="65" spans="1:4" ht="16.149999999999999" customHeight="1">
      <c r="A65" s="2"/>
      <c r="B65" s="2" t="s">
        <v>6</v>
      </c>
      <c r="C65" s="20"/>
      <c r="D65" s="20"/>
    </row>
    <row r="66" spans="1:4" ht="45.75" customHeight="1">
      <c r="A66" s="2" t="s">
        <v>134</v>
      </c>
      <c r="B66" s="2" t="s">
        <v>135</v>
      </c>
      <c r="C66" s="20">
        <v>484580</v>
      </c>
      <c r="D66" s="20">
        <v>271928.40000000002</v>
      </c>
    </row>
    <row r="67" spans="1:4" ht="158.25" customHeight="1">
      <c r="A67" s="2" t="s">
        <v>158</v>
      </c>
      <c r="B67" s="29" t="s">
        <v>165</v>
      </c>
      <c r="C67" s="20">
        <v>3695.6</v>
      </c>
      <c r="D67" s="20">
        <v>1757.9</v>
      </c>
    </row>
    <row r="68" spans="1:4" ht="46.5" customHeight="1">
      <c r="A68" s="2" t="s">
        <v>136</v>
      </c>
      <c r="B68" s="2" t="s">
        <v>137</v>
      </c>
      <c r="C68" s="20">
        <v>902.2</v>
      </c>
      <c r="D68" s="20">
        <v>468.1</v>
      </c>
    </row>
    <row r="69" spans="1:4" ht="156" customHeight="1">
      <c r="A69" s="2" t="s">
        <v>166</v>
      </c>
      <c r="B69" s="29" t="s">
        <v>138</v>
      </c>
      <c r="C69" s="20">
        <v>15303.6</v>
      </c>
      <c r="D69" s="20">
        <v>7884.4</v>
      </c>
    </row>
    <row r="70" spans="1:4" ht="31.5" customHeight="1">
      <c r="A70" s="2" t="s">
        <v>139</v>
      </c>
      <c r="B70" s="2" t="s">
        <v>140</v>
      </c>
      <c r="C70" s="20">
        <v>3928.4</v>
      </c>
      <c r="D70" s="20">
        <v>4910.6000000000004</v>
      </c>
    </row>
    <row r="71" spans="1:4" ht="30" customHeight="1">
      <c r="A71" s="2" t="s">
        <v>141</v>
      </c>
      <c r="B71" s="2" t="s">
        <v>142</v>
      </c>
      <c r="C71" s="20">
        <v>955.3</v>
      </c>
      <c r="D71" s="20">
        <v>584.9</v>
      </c>
    </row>
    <row r="72" spans="1:4" ht="156" customHeight="1">
      <c r="A72" s="2" t="s">
        <v>392</v>
      </c>
      <c r="B72" s="29" t="s">
        <v>393</v>
      </c>
      <c r="C72" s="20">
        <v>0</v>
      </c>
      <c r="D72" s="20">
        <v>35719.9</v>
      </c>
    </row>
    <row r="73" spans="1:4" ht="25.5" customHeight="1">
      <c r="A73" s="2" t="s">
        <v>58</v>
      </c>
      <c r="B73" s="2" t="s">
        <v>59</v>
      </c>
      <c r="C73" s="20">
        <f>C74+C75</f>
        <v>0</v>
      </c>
      <c r="D73" s="25">
        <f>D74+D75</f>
        <v>11.5</v>
      </c>
    </row>
    <row r="74" spans="1:4" ht="24" customHeight="1">
      <c r="A74" s="2" t="s">
        <v>63</v>
      </c>
      <c r="B74" s="2" t="s">
        <v>64</v>
      </c>
      <c r="C74" s="20">
        <v>0</v>
      </c>
      <c r="D74" s="25">
        <v>1.1000000000000001</v>
      </c>
    </row>
    <row r="75" spans="1:4" ht="24" customHeight="1">
      <c r="A75" s="2" t="s">
        <v>60</v>
      </c>
      <c r="B75" s="2" t="s">
        <v>61</v>
      </c>
      <c r="C75" s="20">
        <v>0</v>
      </c>
      <c r="D75" s="27">
        <v>10.4</v>
      </c>
    </row>
    <row r="76" spans="1:4" ht="31.5">
      <c r="A76" s="17" t="s">
        <v>188</v>
      </c>
      <c r="B76" s="17" t="s">
        <v>189</v>
      </c>
      <c r="C76" s="18">
        <f>C77+C202+C204+C206+C224</f>
        <v>53778610.500000015</v>
      </c>
      <c r="D76" s="18">
        <f>D77+D202+D204+D206+D224</f>
        <v>25517590.899999999</v>
      </c>
    </row>
    <row r="77" spans="1:4" ht="57.75" customHeight="1">
      <c r="A77" s="2" t="s">
        <v>190</v>
      </c>
      <c r="B77" s="2" t="s">
        <v>84</v>
      </c>
      <c r="C77" s="19">
        <f>C79+C84+C162+C180</f>
        <v>52803703.300000012</v>
      </c>
      <c r="D77" s="19">
        <f>D79+D84+D162+D180</f>
        <v>24831547.699999999</v>
      </c>
    </row>
    <row r="78" spans="1:4" ht="15" customHeight="1">
      <c r="A78" s="2"/>
      <c r="B78" s="2" t="s">
        <v>6</v>
      </c>
      <c r="C78" s="19"/>
      <c r="D78" s="20"/>
    </row>
    <row r="79" spans="1:4" ht="41.25" customHeight="1">
      <c r="A79" s="2" t="s">
        <v>191</v>
      </c>
      <c r="B79" s="2" t="s">
        <v>192</v>
      </c>
      <c r="C79" s="19">
        <f>SUM(C80:C83)</f>
        <v>14870322.199999999</v>
      </c>
      <c r="D79" s="19">
        <f>SUM(D80:D83)</f>
        <v>8223622.0999999996</v>
      </c>
    </row>
    <row r="80" spans="1:4" ht="50.25" customHeight="1">
      <c r="A80" s="21" t="s">
        <v>193</v>
      </c>
      <c r="B80" s="2" t="s">
        <v>85</v>
      </c>
      <c r="C80" s="19">
        <v>13073670.199999999</v>
      </c>
      <c r="D80" s="19">
        <v>7131093</v>
      </c>
    </row>
    <row r="81" spans="1:4" ht="78.75">
      <c r="A81" s="21" t="s">
        <v>194</v>
      </c>
      <c r="B81" s="2" t="s">
        <v>195</v>
      </c>
      <c r="C81" s="19">
        <v>1765523</v>
      </c>
      <c r="D81" s="19">
        <v>963012.3</v>
      </c>
    </row>
    <row r="82" spans="1:4" ht="79.5" customHeight="1">
      <c r="A82" s="21" t="s">
        <v>196</v>
      </c>
      <c r="B82" s="2" t="s">
        <v>86</v>
      </c>
      <c r="C82" s="19">
        <v>31129</v>
      </c>
      <c r="D82" s="19">
        <v>16981</v>
      </c>
    </row>
    <row r="83" spans="1:4" ht="84" customHeight="1">
      <c r="A83" s="21" t="s">
        <v>477</v>
      </c>
      <c r="B83" s="2" t="s">
        <v>478</v>
      </c>
      <c r="C83" s="19">
        <v>0</v>
      </c>
      <c r="D83" s="19">
        <v>112535.8</v>
      </c>
    </row>
    <row r="84" spans="1:4" ht="48" customHeight="1">
      <c r="A84" s="21" t="s">
        <v>197</v>
      </c>
      <c r="B84" s="29" t="s">
        <v>198</v>
      </c>
      <c r="C84" s="19">
        <f>SUM(C85:C161)</f>
        <v>25635946.40000001</v>
      </c>
      <c r="D84" s="19">
        <f>SUM(D85:D161)</f>
        <v>9626009.299999997</v>
      </c>
    </row>
    <row r="85" spans="1:4" ht="48" customHeight="1">
      <c r="A85" s="21" t="s">
        <v>199</v>
      </c>
      <c r="B85" s="29" t="s">
        <v>143</v>
      </c>
      <c r="C85" s="19">
        <v>3340871.4</v>
      </c>
      <c r="D85" s="19">
        <v>1180255.7</v>
      </c>
    </row>
    <row r="86" spans="1:4" ht="50.25" customHeight="1">
      <c r="A86" s="21" t="s">
        <v>394</v>
      </c>
      <c r="B86" s="29" t="s">
        <v>395</v>
      </c>
      <c r="C86" s="19">
        <v>9926.2999999999993</v>
      </c>
      <c r="D86" s="19">
        <v>9926.2999999999993</v>
      </c>
    </row>
    <row r="87" spans="1:4" ht="82.5" customHeight="1">
      <c r="A87" s="21" t="s">
        <v>200</v>
      </c>
      <c r="B87" s="2" t="s">
        <v>167</v>
      </c>
      <c r="C87" s="19">
        <v>17037.3</v>
      </c>
      <c r="D87" s="19">
        <v>17037.3</v>
      </c>
    </row>
    <row r="88" spans="1:4" ht="63" customHeight="1">
      <c r="A88" s="21" t="s">
        <v>201</v>
      </c>
      <c r="B88" s="2" t="s">
        <v>112</v>
      </c>
      <c r="C88" s="19">
        <v>50929.8</v>
      </c>
      <c r="D88" s="19">
        <v>50929.8</v>
      </c>
    </row>
    <row r="89" spans="1:4" ht="61.5" customHeight="1">
      <c r="A89" s="21" t="s">
        <v>314</v>
      </c>
      <c r="B89" s="2" t="s">
        <v>315</v>
      </c>
      <c r="C89" s="19">
        <v>3965.9</v>
      </c>
      <c r="D89" s="19">
        <v>0</v>
      </c>
    </row>
    <row r="90" spans="1:4" ht="80.25" customHeight="1">
      <c r="A90" s="21" t="s">
        <v>316</v>
      </c>
      <c r="B90" s="2" t="s">
        <v>317</v>
      </c>
      <c r="C90" s="19">
        <v>555081.69999999995</v>
      </c>
      <c r="D90" s="19">
        <v>182858.7</v>
      </c>
    </row>
    <row r="91" spans="1:4" ht="64.5" customHeight="1">
      <c r="A91" s="21" t="s">
        <v>202</v>
      </c>
      <c r="B91" s="2" t="s">
        <v>96</v>
      </c>
      <c r="C91" s="19">
        <v>115.4</v>
      </c>
      <c r="D91" s="19">
        <v>0</v>
      </c>
    </row>
    <row r="92" spans="1:4" ht="146.25" customHeight="1">
      <c r="A92" s="21" t="s">
        <v>203</v>
      </c>
      <c r="B92" s="22" t="s">
        <v>144</v>
      </c>
      <c r="C92" s="19">
        <v>763602.5</v>
      </c>
      <c r="D92" s="19">
        <v>231950.8</v>
      </c>
    </row>
    <row r="93" spans="1:4" ht="51" customHeight="1">
      <c r="A93" s="21" t="s">
        <v>204</v>
      </c>
      <c r="B93" s="22" t="s">
        <v>507</v>
      </c>
      <c r="C93" s="19">
        <v>3832.8</v>
      </c>
      <c r="D93" s="19">
        <v>364.9</v>
      </c>
    </row>
    <row r="94" spans="1:4" ht="100.5" customHeight="1">
      <c r="A94" s="21" t="s">
        <v>205</v>
      </c>
      <c r="B94" s="22" t="s">
        <v>87</v>
      </c>
      <c r="C94" s="19">
        <v>409433.4</v>
      </c>
      <c r="D94" s="19">
        <v>216170.9</v>
      </c>
    </row>
    <row r="95" spans="1:4" ht="92.25" customHeight="1">
      <c r="A95" s="21" t="s">
        <v>206</v>
      </c>
      <c r="B95" s="22" t="s">
        <v>145</v>
      </c>
      <c r="C95" s="19">
        <v>1511114.6</v>
      </c>
      <c r="D95" s="19">
        <v>539874.4</v>
      </c>
    </row>
    <row r="96" spans="1:4" ht="134.25" customHeight="1">
      <c r="A96" s="21" t="s">
        <v>207</v>
      </c>
      <c r="B96" s="34" t="s">
        <v>97</v>
      </c>
      <c r="C96" s="19">
        <v>455</v>
      </c>
      <c r="D96" s="19">
        <v>87</v>
      </c>
    </row>
    <row r="97" spans="1:4" ht="117" customHeight="1">
      <c r="A97" s="21" t="s">
        <v>396</v>
      </c>
      <c r="B97" s="34" t="s">
        <v>397</v>
      </c>
      <c r="C97" s="19">
        <v>18584.2</v>
      </c>
      <c r="D97" s="19">
        <v>4018.8</v>
      </c>
    </row>
    <row r="98" spans="1:4" ht="101.25" customHeight="1">
      <c r="A98" s="21" t="s">
        <v>208</v>
      </c>
      <c r="B98" s="22" t="s">
        <v>113</v>
      </c>
      <c r="C98" s="19">
        <v>48475</v>
      </c>
      <c r="D98" s="19">
        <v>25870.400000000001</v>
      </c>
    </row>
    <row r="99" spans="1:4" ht="177.75" customHeight="1">
      <c r="A99" s="21" t="s">
        <v>209</v>
      </c>
      <c r="B99" s="22" t="s">
        <v>175</v>
      </c>
      <c r="C99" s="19">
        <v>116480</v>
      </c>
      <c r="D99" s="19">
        <v>8190</v>
      </c>
    </row>
    <row r="100" spans="1:4" ht="72.75" customHeight="1">
      <c r="A100" s="21" t="s">
        <v>210</v>
      </c>
      <c r="B100" s="22" t="s">
        <v>168</v>
      </c>
      <c r="C100" s="19">
        <v>63727.5</v>
      </c>
      <c r="D100" s="19">
        <v>31863.7</v>
      </c>
    </row>
    <row r="101" spans="1:4" ht="151.5" customHeight="1">
      <c r="A101" s="21" t="s">
        <v>398</v>
      </c>
      <c r="B101" s="34" t="s">
        <v>400</v>
      </c>
      <c r="C101" s="19">
        <v>13869.7</v>
      </c>
      <c r="D101" s="19">
        <v>13869.7</v>
      </c>
    </row>
    <row r="102" spans="1:4" ht="125.25" customHeight="1">
      <c r="A102" s="21" t="s">
        <v>399</v>
      </c>
      <c r="B102" s="34" t="s">
        <v>508</v>
      </c>
      <c r="C102" s="19">
        <v>141398.39999999999</v>
      </c>
      <c r="D102" s="19">
        <v>141398.39999999999</v>
      </c>
    </row>
    <row r="103" spans="1:4" ht="96.75" customHeight="1">
      <c r="A103" s="21" t="s">
        <v>401</v>
      </c>
      <c r="B103" s="34" t="s">
        <v>402</v>
      </c>
      <c r="C103" s="19">
        <v>68991.399999999994</v>
      </c>
      <c r="D103" s="19">
        <v>37487.4</v>
      </c>
    </row>
    <row r="104" spans="1:4" ht="50.25" customHeight="1">
      <c r="A104" s="21" t="s">
        <v>211</v>
      </c>
      <c r="B104" s="22" t="s">
        <v>114</v>
      </c>
      <c r="C104" s="19">
        <v>31185.9</v>
      </c>
      <c r="D104" s="19">
        <v>12544.2</v>
      </c>
    </row>
    <row r="105" spans="1:4" ht="63" customHeight="1">
      <c r="A105" s="21" t="s">
        <v>212</v>
      </c>
      <c r="B105" s="22" t="s">
        <v>115</v>
      </c>
      <c r="C105" s="19">
        <v>21193.200000000001</v>
      </c>
      <c r="D105" s="19">
        <v>8750.2000000000007</v>
      </c>
    </row>
    <row r="106" spans="1:4" ht="92.25" customHeight="1">
      <c r="A106" s="21" t="s">
        <v>403</v>
      </c>
      <c r="B106" s="22" t="s">
        <v>404</v>
      </c>
      <c r="C106" s="19">
        <v>128450.3</v>
      </c>
      <c r="D106" s="19">
        <v>128450.3</v>
      </c>
    </row>
    <row r="107" spans="1:4" ht="61.5" customHeight="1">
      <c r="A107" s="21" t="s">
        <v>213</v>
      </c>
      <c r="B107" s="22" t="s">
        <v>116</v>
      </c>
      <c r="C107" s="19">
        <v>12897.7</v>
      </c>
      <c r="D107" s="19">
        <v>0</v>
      </c>
    </row>
    <row r="108" spans="1:4" ht="143.25" customHeight="1">
      <c r="A108" s="21" t="s">
        <v>214</v>
      </c>
      <c r="B108" s="22" t="s">
        <v>509</v>
      </c>
      <c r="C108" s="19">
        <v>9042.5</v>
      </c>
      <c r="D108" s="19">
        <v>2008.1</v>
      </c>
    </row>
    <row r="109" spans="1:4" ht="94.5" customHeight="1">
      <c r="A109" s="21" t="s">
        <v>318</v>
      </c>
      <c r="B109" s="34" t="s">
        <v>319</v>
      </c>
      <c r="C109" s="19">
        <v>413806</v>
      </c>
      <c r="D109" s="19">
        <v>147700.20000000001</v>
      </c>
    </row>
    <row r="110" spans="1:4" ht="66" customHeight="1">
      <c r="A110" s="21" t="s">
        <v>215</v>
      </c>
      <c r="B110" s="34" t="s">
        <v>117</v>
      </c>
      <c r="C110" s="19">
        <v>1165338.8999999999</v>
      </c>
      <c r="D110" s="19">
        <v>356018.7</v>
      </c>
    </row>
    <row r="111" spans="1:4" ht="62.25" customHeight="1">
      <c r="A111" s="21" t="s">
        <v>405</v>
      </c>
      <c r="B111" s="34" t="s">
        <v>406</v>
      </c>
      <c r="C111" s="19">
        <v>1095.8</v>
      </c>
      <c r="D111" s="19">
        <v>0</v>
      </c>
    </row>
    <row r="112" spans="1:4" ht="187.5" customHeight="1">
      <c r="A112" s="21" t="s">
        <v>216</v>
      </c>
      <c r="B112" s="34" t="s">
        <v>146</v>
      </c>
      <c r="C112" s="19">
        <v>10158.299999999999</v>
      </c>
      <c r="D112" s="19">
        <v>10158.299999999999</v>
      </c>
    </row>
    <row r="113" spans="1:4" ht="137.25" customHeight="1">
      <c r="A113" s="21" t="s">
        <v>217</v>
      </c>
      <c r="B113" s="22" t="s">
        <v>366</v>
      </c>
      <c r="C113" s="19">
        <v>69160</v>
      </c>
      <c r="D113" s="19">
        <v>21840</v>
      </c>
    </row>
    <row r="114" spans="1:4" ht="62.25" customHeight="1">
      <c r="A114" s="21" t="s">
        <v>407</v>
      </c>
      <c r="B114" s="34" t="s">
        <v>408</v>
      </c>
      <c r="C114" s="19">
        <v>22791.200000000001</v>
      </c>
      <c r="D114" s="19">
        <v>22791.200000000001</v>
      </c>
    </row>
    <row r="115" spans="1:4" ht="93.75" customHeight="1">
      <c r="A115" s="21" t="s">
        <v>218</v>
      </c>
      <c r="B115" s="22" t="s">
        <v>159</v>
      </c>
      <c r="C115" s="19">
        <v>7473.1</v>
      </c>
      <c r="D115" s="19">
        <v>5786.3</v>
      </c>
    </row>
    <row r="116" spans="1:4" ht="95.25" customHeight="1">
      <c r="A116" s="21" t="s">
        <v>219</v>
      </c>
      <c r="B116" s="34" t="s">
        <v>147</v>
      </c>
      <c r="C116" s="19">
        <v>2833.3</v>
      </c>
      <c r="D116" s="19">
        <v>0</v>
      </c>
    </row>
    <row r="117" spans="1:4" ht="63" customHeight="1">
      <c r="A117" s="21" t="s">
        <v>220</v>
      </c>
      <c r="B117" s="34" t="s">
        <v>221</v>
      </c>
      <c r="C117" s="19">
        <v>2400002.7000000002</v>
      </c>
      <c r="D117" s="19">
        <v>1566595.7</v>
      </c>
    </row>
    <row r="118" spans="1:4" ht="92.25" customHeight="1">
      <c r="A118" s="21" t="s">
        <v>222</v>
      </c>
      <c r="B118" s="34" t="s">
        <v>161</v>
      </c>
      <c r="C118" s="19">
        <v>875483.9</v>
      </c>
      <c r="D118" s="19">
        <v>471709.4</v>
      </c>
    </row>
    <row r="119" spans="1:4" ht="78.75" customHeight="1">
      <c r="A119" s="21" t="s">
        <v>223</v>
      </c>
      <c r="B119" s="34" t="s">
        <v>224</v>
      </c>
      <c r="C119" s="19">
        <v>979248</v>
      </c>
      <c r="D119" s="19">
        <v>0</v>
      </c>
    </row>
    <row r="120" spans="1:4" ht="32.25" customHeight="1">
      <c r="A120" s="21" t="s">
        <v>409</v>
      </c>
      <c r="B120" s="34" t="s">
        <v>410</v>
      </c>
      <c r="C120" s="19">
        <v>9050</v>
      </c>
      <c r="D120" s="19">
        <v>9050</v>
      </c>
    </row>
    <row r="121" spans="1:4" ht="63" customHeight="1">
      <c r="A121" s="21" t="s">
        <v>225</v>
      </c>
      <c r="B121" s="22" t="s">
        <v>367</v>
      </c>
      <c r="C121" s="19">
        <v>936039.1</v>
      </c>
      <c r="D121" s="19">
        <v>699523.6</v>
      </c>
    </row>
    <row r="122" spans="1:4" ht="129" customHeight="1">
      <c r="A122" s="21" t="s">
        <v>411</v>
      </c>
      <c r="B122" s="34" t="s">
        <v>510</v>
      </c>
      <c r="C122" s="19">
        <v>25164.6</v>
      </c>
      <c r="D122" s="19">
        <v>13525.3</v>
      </c>
    </row>
    <row r="123" spans="1:4" ht="64.5" customHeight="1">
      <c r="A123" s="21" t="s">
        <v>320</v>
      </c>
      <c r="B123" s="22" t="s">
        <v>511</v>
      </c>
      <c r="C123" s="19">
        <v>2772898.8</v>
      </c>
      <c r="D123" s="19">
        <v>763428.5</v>
      </c>
    </row>
    <row r="124" spans="1:4" ht="110.25" customHeight="1">
      <c r="A124" s="21" t="s">
        <v>226</v>
      </c>
      <c r="B124" s="22" t="s">
        <v>98</v>
      </c>
      <c r="C124" s="19">
        <v>1359.6</v>
      </c>
      <c r="D124" s="19">
        <v>726.4</v>
      </c>
    </row>
    <row r="125" spans="1:4" ht="80.25" customHeight="1">
      <c r="A125" s="21" t="s">
        <v>227</v>
      </c>
      <c r="B125" s="34" t="s">
        <v>169</v>
      </c>
      <c r="C125" s="19">
        <v>445361</v>
      </c>
      <c r="D125" s="19">
        <v>268147.09999999998</v>
      </c>
    </row>
    <row r="126" spans="1:4" ht="48" customHeight="1">
      <c r="A126" s="21" t="s">
        <v>412</v>
      </c>
      <c r="B126" s="34" t="s">
        <v>413</v>
      </c>
      <c r="C126" s="19">
        <v>90559.9</v>
      </c>
      <c r="D126" s="19">
        <v>0</v>
      </c>
    </row>
    <row r="127" spans="1:4" ht="78.75">
      <c r="A127" s="21" t="s">
        <v>228</v>
      </c>
      <c r="B127" s="22" t="s">
        <v>99</v>
      </c>
      <c r="C127" s="19">
        <v>6008.8</v>
      </c>
      <c r="D127" s="19">
        <v>6008.8</v>
      </c>
    </row>
    <row r="128" spans="1:4" ht="93.75" customHeight="1">
      <c r="A128" s="21" t="s">
        <v>229</v>
      </c>
      <c r="B128" s="22" t="s">
        <v>100</v>
      </c>
      <c r="C128" s="19">
        <v>2548.6</v>
      </c>
      <c r="D128" s="19">
        <v>2548.6</v>
      </c>
    </row>
    <row r="129" spans="1:4" ht="81.75" customHeight="1">
      <c r="A129" s="21" t="s">
        <v>230</v>
      </c>
      <c r="B129" s="22" t="s">
        <v>101</v>
      </c>
      <c r="C129" s="19">
        <v>21703.3</v>
      </c>
      <c r="D129" s="19">
        <v>21703.3</v>
      </c>
    </row>
    <row r="130" spans="1:4" ht="50.25" customHeight="1">
      <c r="A130" s="21" t="s">
        <v>231</v>
      </c>
      <c r="B130" s="22" t="s">
        <v>232</v>
      </c>
      <c r="C130" s="19">
        <v>36400</v>
      </c>
      <c r="D130" s="19">
        <v>3640</v>
      </c>
    </row>
    <row r="131" spans="1:4" ht="54.75" customHeight="1">
      <c r="A131" s="21" t="s">
        <v>233</v>
      </c>
      <c r="B131" s="22" t="s">
        <v>148</v>
      </c>
      <c r="C131" s="19">
        <v>125291</v>
      </c>
      <c r="D131" s="19">
        <v>87251.5</v>
      </c>
    </row>
    <row r="132" spans="1:4" ht="209.25" customHeight="1">
      <c r="A132" s="21" t="s">
        <v>380</v>
      </c>
      <c r="B132" s="34" t="s">
        <v>381</v>
      </c>
      <c r="C132" s="19">
        <v>884795.8</v>
      </c>
      <c r="D132" s="19">
        <v>175818</v>
      </c>
    </row>
    <row r="133" spans="1:4" ht="47.25" customHeight="1">
      <c r="A133" s="21" t="s">
        <v>234</v>
      </c>
      <c r="B133" s="22" t="s">
        <v>102</v>
      </c>
      <c r="C133" s="19">
        <v>102088.3</v>
      </c>
      <c r="D133" s="19">
        <v>90100</v>
      </c>
    </row>
    <row r="134" spans="1:4" ht="78.75" customHeight="1">
      <c r="A134" s="21" t="s">
        <v>235</v>
      </c>
      <c r="B134" s="22" t="s">
        <v>149</v>
      </c>
      <c r="C134" s="19">
        <v>246481.5</v>
      </c>
      <c r="D134" s="19">
        <v>120393.7</v>
      </c>
    </row>
    <row r="135" spans="1:4" ht="79.5" customHeight="1">
      <c r="A135" s="21" t="s">
        <v>236</v>
      </c>
      <c r="B135" s="22" t="s">
        <v>150</v>
      </c>
      <c r="C135" s="19">
        <v>169473.6</v>
      </c>
      <c r="D135" s="19">
        <v>136811.20000000001</v>
      </c>
    </row>
    <row r="136" spans="1:4" ht="50.25" customHeight="1">
      <c r="A136" s="21" t="s">
        <v>321</v>
      </c>
      <c r="B136" s="22" t="s">
        <v>323</v>
      </c>
      <c r="C136" s="19">
        <v>18075.2</v>
      </c>
      <c r="D136" s="19">
        <v>0</v>
      </c>
    </row>
    <row r="137" spans="1:4" ht="48" customHeight="1">
      <c r="A137" s="21" t="s">
        <v>322</v>
      </c>
      <c r="B137" s="22" t="s">
        <v>324</v>
      </c>
      <c r="C137" s="19">
        <v>135059.29999999999</v>
      </c>
      <c r="D137" s="19">
        <v>102021.6</v>
      </c>
    </row>
    <row r="138" spans="1:4" ht="66" customHeight="1">
      <c r="A138" s="21" t="s">
        <v>414</v>
      </c>
      <c r="B138" s="34" t="s">
        <v>415</v>
      </c>
      <c r="C138" s="19">
        <v>26270.6</v>
      </c>
      <c r="D138" s="19">
        <v>18279.599999999999</v>
      </c>
    </row>
    <row r="139" spans="1:4" ht="66" customHeight="1">
      <c r="A139" s="21" t="s">
        <v>237</v>
      </c>
      <c r="B139" s="29" t="s">
        <v>103</v>
      </c>
      <c r="C139" s="19">
        <v>4918.3999999999996</v>
      </c>
      <c r="D139" s="19">
        <v>4918.3999999999996</v>
      </c>
    </row>
    <row r="140" spans="1:4" ht="79.5" customHeight="1">
      <c r="A140" s="21" t="s">
        <v>416</v>
      </c>
      <c r="B140" s="29" t="s">
        <v>417</v>
      </c>
      <c r="C140" s="19">
        <v>4197.5</v>
      </c>
      <c r="D140" s="19">
        <v>555.29999999999995</v>
      </c>
    </row>
    <row r="141" spans="1:4" ht="38.25" customHeight="1">
      <c r="A141" s="21" t="s">
        <v>238</v>
      </c>
      <c r="B141" s="2" t="s">
        <v>151</v>
      </c>
      <c r="C141" s="19">
        <v>87214.399999999994</v>
      </c>
      <c r="D141" s="19">
        <v>46286.5</v>
      </c>
    </row>
    <row r="142" spans="1:4" ht="82.5" customHeight="1">
      <c r="A142" s="21" t="s">
        <v>239</v>
      </c>
      <c r="B142" s="2" t="s">
        <v>133</v>
      </c>
      <c r="C142" s="19">
        <v>209264.8</v>
      </c>
      <c r="D142" s="19">
        <v>11925.8</v>
      </c>
    </row>
    <row r="143" spans="1:4" ht="110.25" customHeight="1">
      <c r="A143" s="21" t="s">
        <v>240</v>
      </c>
      <c r="B143" s="2" t="s">
        <v>176</v>
      </c>
      <c r="C143" s="19">
        <v>101707.2</v>
      </c>
      <c r="D143" s="19">
        <v>70273.2</v>
      </c>
    </row>
    <row r="144" spans="1:4" ht="63.75" customHeight="1">
      <c r="A144" s="21" t="s">
        <v>241</v>
      </c>
      <c r="B144" s="2" t="s">
        <v>152</v>
      </c>
      <c r="C144" s="19">
        <v>397369.3</v>
      </c>
      <c r="D144" s="19">
        <v>133022.9</v>
      </c>
    </row>
    <row r="145" spans="1:4" ht="54" customHeight="1">
      <c r="A145" s="21" t="s">
        <v>242</v>
      </c>
      <c r="B145" s="2" t="s">
        <v>118</v>
      </c>
      <c r="C145" s="19">
        <v>275564.7</v>
      </c>
      <c r="D145" s="19">
        <v>84600.1</v>
      </c>
    </row>
    <row r="146" spans="1:4" ht="63.75" customHeight="1">
      <c r="A146" s="23" t="s">
        <v>243</v>
      </c>
      <c r="B146" s="35" t="s">
        <v>104</v>
      </c>
      <c r="C146" s="24">
        <v>30507.1</v>
      </c>
      <c r="D146" s="19">
        <v>0</v>
      </c>
    </row>
    <row r="147" spans="1:4" ht="48" customHeight="1">
      <c r="A147" s="21" t="s">
        <v>244</v>
      </c>
      <c r="B147" s="29" t="s">
        <v>153</v>
      </c>
      <c r="C147" s="19">
        <v>414767.8</v>
      </c>
      <c r="D147" s="19">
        <v>75508.399999999994</v>
      </c>
    </row>
    <row r="148" spans="1:4" ht="52.5" customHeight="1">
      <c r="A148" s="21" t="s">
        <v>418</v>
      </c>
      <c r="B148" s="2" t="s">
        <v>419</v>
      </c>
      <c r="C148" s="19">
        <v>15433.5</v>
      </c>
      <c r="D148" s="19">
        <v>15433.5</v>
      </c>
    </row>
    <row r="149" spans="1:4" ht="96.75" customHeight="1">
      <c r="A149" s="21" t="s">
        <v>245</v>
      </c>
      <c r="B149" s="2" t="s">
        <v>154</v>
      </c>
      <c r="C149" s="19">
        <v>85308.7</v>
      </c>
      <c r="D149" s="19">
        <v>84141.8</v>
      </c>
    </row>
    <row r="150" spans="1:4" ht="54.75" customHeight="1">
      <c r="A150" s="21" t="s">
        <v>325</v>
      </c>
      <c r="B150" s="2" t="s">
        <v>512</v>
      </c>
      <c r="C150" s="19">
        <v>13400</v>
      </c>
      <c r="D150" s="19">
        <v>10682.9</v>
      </c>
    </row>
    <row r="151" spans="1:4" ht="50.25" customHeight="1">
      <c r="A151" s="21" t="s">
        <v>420</v>
      </c>
      <c r="B151" s="29" t="s">
        <v>421</v>
      </c>
      <c r="C151" s="19">
        <v>5759.1</v>
      </c>
      <c r="D151" s="19">
        <v>5759.1</v>
      </c>
    </row>
    <row r="152" spans="1:4" ht="93.75" customHeight="1">
      <c r="A152" s="21" t="s">
        <v>326</v>
      </c>
      <c r="B152" s="2" t="s">
        <v>327</v>
      </c>
      <c r="C152" s="19">
        <v>327339.5</v>
      </c>
      <c r="D152" s="19">
        <v>0</v>
      </c>
    </row>
    <row r="153" spans="1:4" ht="61.5" customHeight="1">
      <c r="A153" s="21" t="s">
        <v>328</v>
      </c>
      <c r="B153" s="2" t="s">
        <v>329</v>
      </c>
      <c r="C153" s="19">
        <v>13328.6</v>
      </c>
      <c r="D153" s="19">
        <v>0</v>
      </c>
    </row>
    <row r="154" spans="1:4" ht="46.5" customHeight="1">
      <c r="A154" s="21" t="s">
        <v>330</v>
      </c>
      <c r="B154" s="2" t="s">
        <v>331</v>
      </c>
      <c r="C154" s="19">
        <v>1871744.7</v>
      </c>
      <c r="D154" s="19">
        <v>901383.6</v>
      </c>
    </row>
    <row r="155" spans="1:4" ht="108" customHeight="1">
      <c r="A155" s="21" t="s">
        <v>370</v>
      </c>
      <c r="B155" s="2" t="s">
        <v>371</v>
      </c>
      <c r="C155" s="19">
        <v>86082.1</v>
      </c>
      <c r="D155" s="19">
        <v>84252.6</v>
      </c>
    </row>
    <row r="156" spans="1:4" ht="111.75" customHeight="1">
      <c r="A156" s="21" t="s">
        <v>422</v>
      </c>
      <c r="B156" s="29" t="s">
        <v>423</v>
      </c>
      <c r="C156" s="19">
        <v>25174.2</v>
      </c>
      <c r="D156" s="19">
        <v>25174.2</v>
      </c>
    </row>
    <row r="157" spans="1:4" ht="131.25" customHeight="1">
      <c r="A157" s="21" t="s">
        <v>424</v>
      </c>
      <c r="B157" s="29" t="s">
        <v>425</v>
      </c>
      <c r="C157" s="19">
        <v>340476.9</v>
      </c>
      <c r="D157" s="19">
        <v>47037.2</v>
      </c>
    </row>
    <row r="158" spans="1:4" ht="96.75" customHeight="1">
      <c r="A158" s="21" t="s">
        <v>332</v>
      </c>
      <c r="B158" s="29" t="s">
        <v>333</v>
      </c>
      <c r="C158" s="19">
        <v>1480794.3</v>
      </c>
      <c r="D158" s="19">
        <v>0</v>
      </c>
    </row>
    <row r="159" spans="1:4" ht="131.25" customHeight="1">
      <c r="A159" s="21" t="s">
        <v>246</v>
      </c>
      <c r="B159" s="29" t="s">
        <v>334</v>
      </c>
      <c r="C159" s="19">
        <v>502911.5</v>
      </c>
      <c r="D159" s="19">
        <v>34248.699999999997</v>
      </c>
    </row>
    <row r="160" spans="1:4" ht="99.75" customHeight="1">
      <c r="A160" s="21" t="s">
        <v>335</v>
      </c>
      <c r="B160" s="29" t="s">
        <v>336</v>
      </c>
      <c r="C160" s="19">
        <v>0</v>
      </c>
      <c r="D160" s="19">
        <v>14566.9</v>
      </c>
    </row>
    <row r="161" spans="1:4" ht="105.75" customHeight="1">
      <c r="A161" s="21" t="s">
        <v>514</v>
      </c>
      <c r="B161" s="2" t="s">
        <v>513</v>
      </c>
      <c r="C161" s="19">
        <v>0</v>
      </c>
      <c r="D161" s="19">
        <v>10754.2</v>
      </c>
    </row>
    <row r="162" spans="1:4" ht="38.25" customHeight="1">
      <c r="A162" s="2" t="s">
        <v>247</v>
      </c>
      <c r="B162" s="2" t="s">
        <v>248</v>
      </c>
      <c r="C162" s="19">
        <f>SUM(C163:C179)</f>
        <v>3565971.6</v>
      </c>
      <c r="D162" s="19">
        <f>SUM(D163:D179)</f>
        <v>1806867.7999999998</v>
      </c>
    </row>
    <row r="163" spans="1:4" ht="78" customHeight="1">
      <c r="A163" s="21" t="s">
        <v>249</v>
      </c>
      <c r="B163" s="2" t="s">
        <v>337</v>
      </c>
      <c r="C163" s="19">
        <v>77277.5</v>
      </c>
      <c r="D163" s="19">
        <v>34428.400000000001</v>
      </c>
    </row>
    <row r="164" spans="1:4" ht="78" customHeight="1">
      <c r="A164" s="21" t="s">
        <v>250</v>
      </c>
      <c r="B164" s="2" t="s">
        <v>106</v>
      </c>
      <c r="C164" s="19">
        <v>169.7</v>
      </c>
      <c r="D164" s="19">
        <v>2</v>
      </c>
    </row>
    <row r="165" spans="1:4" ht="51" customHeight="1">
      <c r="A165" s="21" t="s">
        <v>251</v>
      </c>
      <c r="B165" s="2" t="s">
        <v>91</v>
      </c>
      <c r="C165" s="19">
        <v>66997.399999999994</v>
      </c>
      <c r="D165" s="19">
        <v>21094.5</v>
      </c>
    </row>
    <row r="166" spans="1:4" ht="49.5" customHeight="1">
      <c r="A166" s="21" t="s">
        <v>252</v>
      </c>
      <c r="B166" s="29" t="s">
        <v>90</v>
      </c>
      <c r="C166" s="19">
        <v>789892.7</v>
      </c>
      <c r="D166" s="19">
        <v>271826.3</v>
      </c>
    </row>
    <row r="167" spans="1:4" ht="138" customHeight="1">
      <c r="A167" s="21" t="s">
        <v>338</v>
      </c>
      <c r="B167" s="36" t="s">
        <v>339</v>
      </c>
      <c r="C167" s="19">
        <v>16736.7</v>
      </c>
      <c r="D167" s="19">
        <v>4413.7</v>
      </c>
    </row>
    <row r="168" spans="1:4" ht="84" customHeight="1">
      <c r="A168" s="21" t="s">
        <v>253</v>
      </c>
      <c r="B168" s="29" t="s">
        <v>254</v>
      </c>
      <c r="C168" s="19">
        <v>7028.6</v>
      </c>
      <c r="D168" s="19">
        <v>0</v>
      </c>
    </row>
    <row r="169" spans="1:4" ht="114.75" customHeight="1">
      <c r="A169" s="21" t="s">
        <v>255</v>
      </c>
      <c r="B169" s="29" t="s">
        <v>256</v>
      </c>
      <c r="C169" s="19">
        <v>24235.8</v>
      </c>
      <c r="D169" s="19">
        <v>2206.8000000000002</v>
      </c>
    </row>
    <row r="170" spans="1:4" ht="100.5" customHeight="1">
      <c r="A170" s="21" t="s">
        <v>257</v>
      </c>
      <c r="B170" s="29" t="s">
        <v>89</v>
      </c>
      <c r="C170" s="19">
        <v>35774.699999999997</v>
      </c>
      <c r="D170" s="19">
        <v>35484.699999999997</v>
      </c>
    </row>
    <row r="171" spans="1:4" ht="144.75" customHeight="1">
      <c r="A171" s="21" t="s">
        <v>258</v>
      </c>
      <c r="B171" s="34" t="s">
        <v>177</v>
      </c>
      <c r="C171" s="19">
        <v>67.400000000000006</v>
      </c>
      <c r="D171" s="19">
        <v>28.2</v>
      </c>
    </row>
    <row r="172" spans="1:4" ht="56.25" customHeight="1">
      <c r="A172" s="21" t="s">
        <v>259</v>
      </c>
      <c r="B172" s="2" t="s">
        <v>88</v>
      </c>
      <c r="C172" s="19">
        <v>413208.1</v>
      </c>
      <c r="D172" s="19">
        <v>268735.8</v>
      </c>
    </row>
    <row r="173" spans="1:4" ht="124.5" customHeight="1">
      <c r="A173" s="21" t="s">
        <v>260</v>
      </c>
      <c r="B173" s="22" t="s">
        <v>178</v>
      </c>
      <c r="C173" s="19">
        <v>450499.5</v>
      </c>
      <c r="D173" s="19">
        <v>286608</v>
      </c>
    </row>
    <row r="174" spans="1:4" ht="53.25" customHeight="1">
      <c r="A174" s="21" t="s">
        <v>340</v>
      </c>
      <c r="B174" s="34" t="s">
        <v>341</v>
      </c>
      <c r="C174" s="19">
        <v>1049940.6000000001</v>
      </c>
      <c r="D174" s="19">
        <v>566446.5</v>
      </c>
    </row>
    <row r="175" spans="1:4" ht="49.5" customHeight="1">
      <c r="A175" s="21" t="s">
        <v>261</v>
      </c>
      <c r="B175" s="29" t="s">
        <v>119</v>
      </c>
      <c r="C175" s="19">
        <v>68160.800000000003</v>
      </c>
      <c r="D175" s="19">
        <v>23149.7</v>
      </c>
    </row>
    <row r="176" spans="1:4" ht="52.5" customHeight="1">
      <c r="A176" s="21" t="s">
        <v>262</v>
      </c>
      <c r="B176" s="2" t="s">
        <v>120</v>
      </c>
      <c r="C176" s="19">
        <v>13.2</v>
      </c>
      <c r="D176" s="19">
        <v>13.2</v>
      </c>
    </row>
    <row r="177" spans="1:4" ht="109.5" customHeight="1">
      <c r="A177" s="21" t="s">
        <v>263</v>
      </c>
      <c r="B177" s="29" t="s">
        <v>121</v>
      </c>
      <c r="C177" s="19">
        <v>47402.3</v>
      </c>
      <c r="D177" s="19">
        <v>18000</v>
      </c>
    </row>
    <row r="178" spans="1:4" ht="156.75" customHeight="1">
      <c r="A178" s="21" t="s">
        <v>264</v>
      </c>
      <c r="B178" s="2" t="s">
        <v>105</v>
      </c>
      <c r="C178" s="19">
        <v>379536.9</v>
      </c>
      <c r="D178" s="19">
        <v>214046</v>
      </c>
    </row>
    <row r="179" spans="1:4" ht="51.75" customHeight="1">
      <c r="A179" s="21" t="s">
        <v>265</v>
      </c>
      <c r="B179" s="2" t="s">
        <v>266</v>
      </c>
      <c r="C179" s="19">
        <v>139029.70000000001</v>
      </c>
      <c r="D179" s="19">
        <v>60384</v>
      </c>
    </row>
    <row r="180" spans="1:4" ht="24" customHeight="1">
      <c r="A180" s="2" t="s">
        <v>267</v>
      </c>
      <c r="B180" s="2" t="s">
        <v>268</v>
      </c>
      <c r="C180" s="19">
        <f>SUM(C181:C201)</f>
        <v>8731463.0999999996</v>
      </c>
      <c r="D180" s="19">
        <f>SUM(D181:D201)</f>
        <v>5175048.5</v>
      </c>
    </row>
    <row r="181" spans="1:4" ht="67.5" customHeight="1">
      <c r="A181" s="2" t="s">
        <v>269</v>
      </c>
      <c r="B181" s="29" t="s">
        <v>270</v>
      </c>
      <c r="C181" s="19">
        <v>2933723</v>
      </c>
      <c r="D181" s="19">
        <v>2885479.5</v>
      </c>
    </row>
    <row r="182" spans="1:4" ht="84.75" customHeight="1">
      <c r="A182" s="2" t="s">
        <v>271</v>
      </c>
      <c r="B182" s="29" t="s">
        <v>108</v>
      </c>
      <c r="C182" s="19">
        <v>7174.5</v>
      </c>
      <c r="D182" s="19">
        <v>7174.5</v>
      </c>
    </row>
    <row r="183" spans="1:4" ht="78.75" customHeight="1">
      <c r="A183" s="21" t="s">
        <v>272</v>
      </c>
      <c r="B183" s="29" t="s">
        <v>179</v>
      </c>
      <c r="C183" s="19">
        <v>4350.8999999999996</v>
      </c>
      <c r="D183" s="19">
        <v>4365.5</v>
      </c>
    </row>
    <row r="184" spans="1:4" ht="66" customHeight="1">
      <c r="A184" s="21" t="s">
        <v>273</v>
      </c>
      <c r="B184" s="29" t="s">
        <v>107</v>
      </c>
      <c r="C184" s="19">
        <v>112894.9</v>
      </c>
      <c r="D184" s="19">
        <v>94537.3</v>
      </c>
    </row>
    <row r="185" spans="1:4" ht="78" customHeight="1">
      <c r="A185" s="21" t="s">
        <v>274</v>
      </c>
      <c r="B185" s="29" t="s">
        <v>155</v>
      </c>
      <c r="C185" s="19">
        <v>36920.199999999997</v>
      </c>
      <c r="D185" s="19">
        <v>35667</v>
      </c>
    </row>
    <row r="186" spans="1:4" ht="76.5" customHeight="1">
      <c r="A186" s="21" t="s">
        <v>275</v>
      </c>
      <c r="B186" s="29" t="s">
        <v>122</v>
      </c>
      <c r="C186" s="19">
        <v>70203.399999999994</v>
      </c>
      <c r="D186" s="19">
        <v>69741.7</v>
      </c>
    </row>
    <row r="187" spans="1:4" ht="296.25" customHeight="1">
      <c r="A187" s="21" t="s">
        <v>276</v>
      </c>
      <c r="B187" s="29" t="s">
        <v>156</v>
      </c>
      <c r="C187" s="19">
        <v>1334.3</v>
      </c>
      <c r="D187" s="19">
        <v>296.5</v>
      </c>
    </row>
    <row r="188" spans="1:4" ht="94.5" customHeight="1">
      <c r="A188" s="21" t="s">
        <v>426</v>
      </c>
      <c r="B188" s="29" t="s">
        <v>429</v>
      </c>
      <c r="C188" s="19">
        <v>3539</v>
      </c>
      <c r="D188" s="19">
        <v>0</v>
      </c>
    </row>
    <row r="189" spans="1:4" ht="114" customHeight="1">
      <c r="A189" s="21" t="s">
        <v>427</v>
      </c>
      <c r="B189" s="29" t="s">
        <v>430</v>
      </c>
      <c r="C189" s="19">
        <v>51350.400000000001</v>
      </c>
      <c r="D189" s="19">
        <v>0</v>
      </c>
    </row>
    <row r="190" spans="1:4" ht="106.5" customHeight="1">
      <c r="A190" s="21" t="s">
        <v>428</v>
      </c>
      <c r="B190" s="29" t="s">
        <v>431</v>
      </c>
      <c r="C190" s="19">
        <v>38960.699999999997</v>
      </c>
      <c r="D190" s="19">
        <v>0</v>
      </c>
    </row>
    <row r="191" spans="1:4" ht="176.25" customHeight="1">
      <c r="A191" s="21" t="s">
        <v>277</v>
      </c>
      <c r="B191" s="29" t="s">
        <v>515</v>
      </c>
      <c r="C191" s="19">
        <v>959291.9</v>
      </c>
      <c r="D191" s="19">
        <v>579596.6</v>
      </c>
    </row>
    <row r="192" spans="1:4" ht="219" customHeight="1">
      <c r="A192" s="21" t="s">
        <v>342</v>
      </c>
      <c r="B192" s="2" t="s">
        <v>343</v>
      </c>
      <c r="C192" s="19">
        <v>80984.100000000006</v>
      </c>
      <c r="D192" s="19">
        <v>38650.400000000001</v>
      </c>
    </row>
    <row r="193" spans="1:4" ht="135.75" customHeight="1">
      <c r="A193" s="21" t="s">
        <v>382</v>
      </c>
      <c r="B193" s="29" t="s">
        <v>383</v>
      </c>
      <c r="C193" s="19">
        <v>6830.3</v>
      </c>
      <c r="D193" s="19">
        <v>6830.3</v>
      </c>
    </row>
    <row r="194" spans="1:4" ht="109.5" customHeight="1">
      <c r="A194" s="21" t="s">
        <v>344</v>
      </c>
      <c r="B194" s="29" t="s">
        <v>345</v>
      </c>
      <c r="C194" s="19">
        <v>48305</v>
      </c>
      <c r="D194" s="19">
        <v>0</v>
      </c>
    </row>
    <row r="195" spans="1:4" ht="110.25" customHeight="1">
      <c r="A195" s="21" t="s">
        <v>384</v>
      </c>
      <c r="B195" s="29" t="s">
        <v>385</v>
      </c>
      <c r="C195" s="19">
        <v>300000</v>
      </c>
      <c r="D195" s="19">
        <v>94094.8</v>
      </c>
    </row>
    <row r="196" spans="1:4" ht="61.5" customHeight="1">
      <c r="A196" s="21" t="s">
        <v>278</v>
      </c>
      <c r="B196" s="29" t="s">
        <v>170</v>
      </c>
      <c r="C196" s="19">
        <v>5000</v>
      </c>
      <c r="D196" s="19">
        <v>5000</v>
      </c>
    </row>
    <row r="197" spans="1:4" ht="111.75" customHeight="1">
      <c r="A197" s="21" t="s">
        <v>279</v>
      </c>
      <c r="B197" s="29" t="s">
        <v>123</v>
      </c>
      <c r="C197" s="19">
        <v>255.4</v>
      </c>
      <c r="D197" s="19">
        <v>255.4</v>
      </c>
    </row>
    <row r="198" spans="1:4" ht="114" customHeight="1">
      <c r="A198" s="21" t="s">
        <v>479</v>
      </c>
      <c r="B198" s="29" t="s">
        <v>480</v>
      </c>
      <c r="C198" s="19">
        <v>388824.5</v>
      </c>
      <c r="D198" s="19">
        <v>21365.7</v>
      </c>
    </row>
    <row r="199" spans="1:4" ht="102" customHeight="1">
      <c r="A199" s="21" t="s">
        <v>280</v>
      </c>
      <c r="B199" s="29" t="s">
        <v>129</v>
      </c>
      <c r="C199" s="19">
        <v>2664000</v>
      </c>
      <c r="D199" s="19">
        <v>970360.3</v>
      </c>
    </row>
    <row r="200" spans="1:4" ht="93.75" customHeight="1">
      <c r="A200" s="21" t="s">
        <v>346</v>
      </c>
      <c r="B200" s="29" t="s">
        <v>347</v>
      </c>
      <c r="C200" s="19">
        <v>917030.6</v>
      </c>
      <c r="D200" s="19">
        <v>261143</v>
      </c>
    </row>
    <row r="201" spans="1:4" ht="63" customHeight="1">
      <c r="A201" s="21" t="s">
        <v>481</v>
      </c>
      <c r="B201" s="29" t="s">
        <v>482</v>
      </c>
      <c r="C201" s="19">
        <v>100490</v>
      </c>
      <c r="D201" s="19">
        <v>100490</v>
      </c>
    </row>
    <row r="202" spans="1:4" ht="50.25" customHeight="1">
      <c r="A202" s="2" t="s">
        <v>281</v>
      </c>
      <c r="B202" s="2" t="s">
        <v>130</v>
      </c>
      <c r="C202" s="20">
        <f>C203</f>
        <v>938634.2</v>
      </c>
      <c r="D202" s="19">
        <f>D203</f>
        <v>731383.9</v>
      </c>
    </row>
    <row r="203" spans="1:4" ht="63.75" customHeight="1">
      <c r="A203" s="2" t="s">
        <v>282</v>
      </c>
      <c r="B203" s="2" t="s">
        <v>131</v>
      </c>
      <c r="C203" s="20">
        <v>938634.2</v>
      </c>
      <c r="D203" s="19">
        <v>731383.9</v>
      </c>
    </row>
    <row r="204" spans="1:4" ht="33.75" customHeight="1">
      <c r="A204" s="2" t="s">
        <v>283</v>
      </c>
      <c r="B204" s="2" t="s">
        <v>171</v>
      </c>
      <c r="C204" s="20">
        <f>C205</f>
        <v>36273</v>
      </c>
      <c r="D204" s="19">
        <f>D205</f>
        <v>46773</v>
      </c>
    </row>
    <row r="205" spans="1:4" ht="47.25" customHeight="1">
      <c r="A205" s="2" t="s">
        <v>284</v>
      </c>
      <c r="B205" s="2" t="s">
        <v>172</v>
      </c>
      <c r="C205" s="20">
        <v>36273</v>
      </c>
      <c r="D205" s="19">
        <v>46773</v>
      </c>
    </row>
    <row r="206" spans="1:4" ht="99" customHeight="1">
      <c r="A206" s="2" t="s">
        <v>432</v>
      </c>
      <c r="B206" s="2" t="s">
        <v>128</v>
      </c>
      <c r="C206" s="20">
        <f>C207</f>
        <v>0</v>
      </c>
      <c r="D206" s="19">
        <f>D207</f>
        <v>54304.800000000003</v>
      </c>
    </row>
    <row r="207" spans="1:4" ht="126" customHeight="1">
      <c r="A207" s="2" t="s">
        <v>433</v>
      </c>
      <c r="B207" s="29" t="s">
        <v>157</v>
      </c>
      <c r="C207" s="20">
        <f>C208</f>
        <v>0</v>
      </c>
      <c r="D207" s="19">
        <f>D208</f>
        <v>54304.800000000003</v>
      </c>
    </row>
    <row r="208" spans="1:4" ht="120" customHeight="1">
      <c r="A208" s="2" t="s">
        <v>285</v>
      </c>
      <c r="B208" s="2" t="s">
        <v>125</v>
      </c>
      <c r="C208" s="20">
        <f>SUM(C209:C223)</f>
        <v>0</v>
      </c>
      <c r="D208" s="19">
        <f>SUM(D209:D223)</f>
        <v>54304.800000000003</v>
      </c>
    </row>
    <row r="209" spans="1:4" ht="54" customHeight="1">
      <c r="A209" s="2" t="s">
        <v>348</v>
      </c>
      <c r="B209" s="2" t="s">
        <v>517</v>
      </c>
      <c r="C209" s="20">
        <v>0</v>
      </c>
      <c r="D209" s="19">
        <v>5831.9</v>
      </c>
    </row>
    <row r="210" spans="1:4" ht="99.75" customHeight="1">
      <c r="A210" s="2" t="s">
        <v>349</v>
      </c>
      <c r="B210" s="2" t="s">
        <v>350</v>
      </c>
      <c r="C210" s="20">
        <v>0</v>
      </c>
      <c r="D210" s="19">
        <v>2015.1</v>
      </c>
    </row>
    <row r="211" spans="1:4" ht="117.75" customHeight="1">
      <c r="A211" s="2" t="s">
        <v>351</v>
      </c>
      <c r="B211" s="29" t="s">
        <v>352</v>
      </c>
      <c r="C211" s="20">
        <v>0</v>
      </c>
      <c r="D211" s="19">
        <v>2445.1999999999998</v>
      </c>
    </row>
    <row r="212" spans="1:4" ht="130.5" customHeight="1">
      <c r="A212" s="2" t="s">
        <v>286</v>
      </c>
      <c r="B212" s="29" t="s">
        <v>173</v>
      </c>
      <c r="C212" s="20">
        <v>0</v>
      </c>
      <c r="D212" s="19">
        <v>1145.4000000000001</v>
      </c>
    </row>
    <row r="213" spans="1:4" ht="81.75" customHeight="1">
      <c r="A213" s="2" t="s">
        <v>287</v>
      </c>
      <c r="B213" s="29" t="s">
        <v>124</v>
      </c>
      <c r="C213" s="20">
        <v>0</v>
      </c>
      <c r="D213" s="19">
        <v>2822.2</v>
      </c>
    </row>
    <row r="214" spans="1:4" ht="83.25" customHeight="1">
      <c r="A214" s="2" t="s">
        <v>483</v>
      </c>
      <c r="B214" s="29" t="s">
        <v>484</v>
      </c>
      <c r="C214" s="20">
        <v>0</v>
      </c>
      <c r="D214" s="19">
        <v>339.2</v>
      </c>
    </row>
    <row r="215" spans="1:4" ht="84" customHeight="1">
      <c r="A215" s="2" t="s">
        <v>288</v>
      </c>
      <c r="B215" s="29" t="s">
        <v>180</v>
      </c>
      <c r="C215" s="20">
        <v>0</v>
      </c>
      <c r="D215" s="19">
        <v>453.6</v>
      </c>
    </row>
    <row r="216" spans="1:4" ht="85.5" customHeight="1">
      <c r="A216" s="2" t="s">
        <v>434</v>
      </c>
      <c r="B216" s="29" t="s">
        <v>435</v>
      </c>
      <c r="C216" s="20">
        <v>0</v>
      </c>
      <c r="D216" s="19">
        <v>65.599999999999994</v>
      </c>
    </row>
    <row r="217" spans="1:4" ht="102.75" customHeight="1">
      <c r="A217" s="2" t="s">
        <v>436</v>
      </c>
      <c r="B217" s="29" t="s">
        <v>437</v>
      </c>
      <c r="C217" s="33">
        <v>0</v>
      </c>
      <c r="D217" s="19">
        <v>18492.900000000001</v>
      </c>
    </row>
    <row r="218" spans="1:4" ht="133.5" customHeight="1">
      <c r="A218" s="2" t="s">
        <v>438</v>
      </c>
      <c r="B218" s="29" t="s">
        <v>439</v>
      </c>
      <c r="C218" s="20">
        <v>0</v>
      </c>
      <c r="D218" s="19">
        <v>0.5</v>
      </c>
    </row>
    <row r="219" spans="1:4" ht="133.5" customHeight="1">
      <c r="A219" s="2" t="s">
        <v>289</v>
      </c>
      <c r="B219" s="29" t="s">
        <v>174</v>
      </c>
      <c r="C219" s="20">
        <v>0</v>
      </c>
      <c r="D219" s="19">
        <v>46.4</v>
      </c>
    </row>
    <row r="220" spans="1:4" ht="147.75" customHeight="1">
      <c r="A220" s="2" t="s">
        <v>440</v>
      </c>
      <c r="B220" s="2" t="s">
        <v>441</v>
      </c>
      <c r="C220" s="20">
        <v>0</v>
      </c>
      <c r="D220" s="19">
        <v>266.7</v>
      </c>
    </row>
    <row r="221" spans="1:4" ht="153.75" customHeight="1">
      <c r="A221" s="2" t="s">
        <v>485</v>
      </c>
      <c r="B221" s="2" t="s">
        <v>487</v>
      </c>
      <c r="C221" s="20">
        <v>0</v>
      </c>
      <c r="D221" s="19">
        <v>2350.1999999999998</v>
      </c>
    </row>
    <row r="222" spans="1:4" ht="132.75" customHeight="1">
      <c r="A222" s="2" t="s">
        <v>486</v>
      </c>
      <c r="B222" s="29" t="s">
        <v>488</v>
      </c>
      <c r="C222" s="20">
        <v>0</v>
      </c>
      <c r="D222" s="19">
        <v>1818.5</v>
      </c>
    </row>
    <row r="223" spans="1:4" ht="99.75" customHeight="1">
      <c r="A223" s="2" t="s">
        <v>290</v>
      </c>
      <c r="B223" s="2" t="s">
        <v>109</v>
      </c>
      <c r="C223" s="20">
        <v>0</v>
      </c>
      <c r="D223" s="19">
        <v>16211.4</v>
      </c>
    </row>
    <row r="224" spans="1:4" ht="72" customHeight="1">
      <c r="A224" s="2" t="s">
        <v>291</v>
      </c>
      <c r="B224" s="2" t="s">
        <v>292</v>
      </c>
      <c r="C224" s="20">
        <f>C225</f>
        <v>0</v>
      </c>
      <c r="D224" s="25">
        <f>D225</f>
        <v>-146418.49999999997</v>
      </c>
    </row>
    <row r="225" spans="1:4" ht="66.75" customHeight="1">
      <c r="A225" s="2" t="s">
        <v>293</v>
      </c>
      <c r="B225" s="2" t="s">
        <v>126</v>
      </c>
      <c r="C225" s="20">
        <f>SUM(C227:C273)</f>
        <v>0</v>
      </c>
      <c r="D225" s="25">
        <f>SUM(D226:D273)</f>
        <v>-146418.49999999997</v>
      </c>
    </row>
    <row r="226" spans="1:4" ht="66.75" customHeight="1">
      <c r="A226" s="2" t="s">
        <v>442</v>
      </c>
      <c r="B226" s="2" t="s">
        <v>443</v>
      </c>
      <c r="C226" s="20">
        <v>0</v>
      </c>
      <c r="D226" s="25">
        <v>-73.3</v>
      </c>
    </row>
    <row r="227" spans="1:4" ht="81" customHeight="1">
      <c r="A227" s="2" t="s">
        <v>353</v>
      </c>
      <c r="B227" s="2" t="s">
        <v>354</v>
      </c>
      <c r="C227" s="20">
        <v>0</v>
      </c>
      <c r="D227" s="25">
        <v>-1833.8</v>
      </c>
    </row>
    <row r="228" spans="1:4" ht="144.75" customHeight="1">
      <c r="A228" s="2" t="s">
        <v>294</v>
      </c>
      <c r="B228" s="2" t="s">
        <v>181</v>
      </c>
      <c r="C228" s="20">
        <v>0</v>
      </c>
      <c r="D228" s="25">
        <v>-1071.4000000000001</v>
      </c>
    </row>
    <row r="229" spans="1:4" ht="99" customHeight="1">
      <c r="A229" s="2" t="s">
        <v>444</v>
      </c>
      <c r="B229" s="2" t="s">
        <v>445</v>
      </c>
      <c r="C229" s="20">
        <v>0</v>
      </c>
      <c r="D229" s="25">
        <v>-20.100000000000001</v>
      </c>
    </row>
    <row r="230" spans="1:4" ht="112.5" customHeight="1">
      <c r="A230" s="2" t="s">
        <v>489</v>
      </c>
      <c r="B230" s="2" t="s">
        <v>490</v>
      </c>
      <c r="C230" s="20">
        <v>0</v>
      </c>
      <c r="D230" s="25">
        <v>-6.9</v>
      </c>
    </row>
    <row r="231" spans="1:4" ht="174.75" customHeight="1">
      <c r="A231" s="2" t="s">
        <v>295</v>
      </c>
      <c r="B231" s="22" t="s">
        <v>368</v>
      </c>
      <c r="C231" s="20">
        <v>0</v>
      </c>
      <c r="D231" s="25">
        <v>-9396.2000000000007</v>
      </c>
    </row>
    <row r="232" spans="1:4" ht="65.25" customHeight="1">
      <c r="A232" s="2" t="s">
        <v>491</v>
      </c>
      <c r="B232" s="34" t="s">
        <v>492</v>
      </c>
      <c r="C232" s="20">
        <v>0</v>
      </c>
      <c r="D232" s="25">
        <v>-1</v>
      </c>
    </row>
    <row r="233" spans="1:4" ht="129.75" customHeight="1">
      <c r="A233" s="2" t="s">
        <v>446</v>
      </c>
      <c r="B233" s="34" t="s">
        <v>447</v>
      </c>
      <c r="C233" s="20">
        <v>0</v>
      </c>
      <c r="D233" s="25">
        <v>-0.4</v>
      </c>
    </row>
    <row r="234" spans="1:4" ht="101.25" customHeight="1">
      <c r="A234" s="2" t="s">
        <v>355</v>
      </c>
      <c r="B234" s="34" t="s">
        <v>356</v>
      </c>
      <c r="C234" s="20">
        <v>0</v>
      </c>
      <c r="D234" s="25">
        <v>-2225.1999999999998</v>
      </c>
    </row>
    <row r="235" spans="1:4" ht="55.5" customHeight="1">
      <c r="A235" s="2" t="s">
        <v>493</v>
      </c>
      <c r="B235" s="34" t="s">
        <v>495</v>
      </c>
      <c r="C235" s="20">
        <v>0</v>
      </c>
      <c r="D235" s="25">
        <v>-248.8</v>
      </c>
    </row>
    <row r="236" spans="1:4" ht="84.75" customHeight="1">
      <c r="A236" s="2" t="s">
        <v>494</v>
      </c>
      <c r="B236" s="34" t="s">
        <v>496</v>
      </c>
      <c r="C236" s="20">
        <v>0</v>
      </c>
      <c r="D236" s="25">
        <v>-31.5</v>
      </c>
    </row>
    <row r="237" spans="1:4" ht="70.5" customHeight="1">
      <c r="A237" s="2" t="s">
        <v>448</v>
      </c>
      <c r="B237" s="34" t="s">
        <v>449</v>
      </c>
      <c r="C237" s="20">
        <v>0</v>
      </c>
      <c r="D237" s="25">
        <v>-0.1</v>
      </c>
    </row>
    <row r="238" spans="1:4" ht="114" customHeight="1">
      <c r="A238" s="2" t="s">
        <v>372</v>
      </c>
      <c r="B238" s="34" t="s">
        <v>373</v>
      </c>
      <c r="C238" s="20">
        <v>0</v>
      </c>
      <c r="D238" s="25">
        <v>-1880</v>
      </c>
    </row>
    <row r="239" spans="1:4" ht="66.75" customHeight="1">
      <c r="A239" s="2" t="s">
        <v>497</v>
      </c>
      <c r="B239" s="34" t="s">
        <v>498</v>
      </c>
      <c r="C239" s="20">
        <v>0</v>
      </c>
      <c r="D239" s="25">
        <v>-187</v>
      </c>
    </row>
    <row r="240" spans="1:4" ht="96" customHeight="1">
      <c r="A240" s="2" t="s">
        <v>450</v>
      </c>
      <c r="B240" s="34" t="s">
        <v>451</v>
      </c>
      <c r="C240" s="20">
        <v>0</v>
      </c>
      <c r="D240" s="25">
        <v>-3520.6</v>
      </c>
    </row>
    <row r="241" spans="1:4" ht="109.5" customHeight="1">
      <c r="A241" s="2" t="s">
        <v>386</v>
      </c>
      <c r="B241" s="34" t="s">
        <v>387</v>
      </c>
      <c r="C241" s="20">
        <v>0</v>
      </c>
      <c r="D241" s="25">
        <v>-14080</v>
      </c>
    </row>
    <row r="242" spans="1:4" ht="100.5" customHeight="1">
      <c r="A242" s="2" t="s">
        <v>499</v>
      </c>
      <c r="B242" s="34" t="s">
        <v>500</v>
      </c>
      <c r="C242" s="20">
        <v>0</v>
      </c>
      <c r="D242" s="25">
        <v>-12750.9</v>
      </c>
    </row>
    <row r="243" spans="1:4" ht="99.75" customHeight="1">
      <c r="A243" s="2" t="s">
        <v>452</v>
      </c>
      <c r="B243" s="34" t="s">
        <v>453</v>
      </c>
      <c r="C243" s="20">
        <v>0</v>
      </c>
      <c r="D243" s="25">
        <v>-374</v>
      </c>
    </row>
    <row r="244" spans="1:4" ht="61.5" customHeight="1">
      <c r="A244" s="2" t="s">
        <v>357</v>
      </c>
      <c r="B244" s="34" t="s">
        <v>358</v>
      </c>
      <c r="C244" s="20">
        <v>0</v>
      </c>
      <c r="D244" s="25">
        <v>-6484.2</v>
      </c>
    </row>
    <row r="245" spans="1:4" ht="63" customHeight="1">
      <c r="A245" s="2" t="s">
        <v>296</v>
      </c>
      <c r="B245" s="29" t="s">
        <v>127</v>
      </c>
      <c r="C245" s="20">
        <v>0</v>
      </c>
      <c r="D245" s="25">
        <v>-6868.7</v>
      </c>
    </row>
    <row r="246" spans="1:4" ht="77.25" customHeight="1">
      <c r="A246" s="2" t="s">
        <v>297</v>
      </c>
      <c r="B246" s="29" t="s">
        <v>298</v>
      </c>
      <c r="C246" s="20">
        <v>0</v>
      </c>
      <c r="D246" s="25">
        <v>-23.6</v>
      </c>
    </row>
    <row r="247" spans="1:4" ht="74.25" customHeight="1">
      <c r="A247" s="2" t="s">
        <v>299</v>
      </c>
      <c r="B247" s="29" t="s">
        <v>300</v>
      </c>
      <c r="C247" s="20">
        <v>0</v>
      </c>
      <c r="D247" s="25">
        <v>-1248</v>
      </c>
    </row>
    <row r="248" spans="1:4" ht="93" customHeight="1">
      <c r="A248" s="2" t="s">
        <v>374</v>
      </c>
      <c r="B248" s="29" t="s">
        <v>375</v>
      </c>
      <c r="C248" s="20">
        <v>0</v>
      </c>
      <c r="D248" s="25">
        <v>-800.9</v>
      </c>
    </row>
    <row r="249" spans="1:4" ht="60" customHeight="1">
      <c r="A249" s="2" t="s">
        <v>501</v>
      </c>
      <c r="B249" s="29" t="s">
        <v>502</v>
      </c>
      <c r="C249" s="20">
        <v>0</v>
      </c>
      <c r="D249" s="25">
        <v>-332.4</v>
      </c>
    </row>
    <row r="250" spans="1:4" ht="44.25" customHeight="1">
      <c r="A250" s="2" t="s">
        <v>301</v>
      </c>
      <c r="B250" s="29" t="s">
        <v>182</v>
      </c>
      <c r="C250" s="20">
        <v>0</v>
      </c>
      <c r="D250" s="25">
        <v>-444.5</v>
      </c>
    </row>
    <row r="251" spans="1:4" ht="60" customHeight="1">
      <c r="A251" s="2" t="s">
        <v>454</v>
      </c>
      <c r="B251" s="29" t="s">
        <v>455</v>
      </c>
      <c r="C251" s="20">
        <v>0</v>
      </c>
      <c r="D251" s="25">
        <v>-59.7</v>
      </c>
    </row>
    <row r="252" spans="1:4" ht="75" customHeight="1">
      <c r="A252" s="2" t="s">
        <v>503</v>
      </c>
      <c r="B252" s="29" t="s">
        <v>456</v>
      </c>
      <c r="C252" s="20">
        <v>0</v>
      </c>
      <c r="D252" s="25">
        <v>-146.69999999999999</v>
      </c>
    </row>
    <row r="253" spans="1:4" ht="62.25" customHeight="1">
      <c r="A253" s="2" t="s">
        <v>302</v>
      </c>
      <c r="B253" s="29" t="s">
        <v>303</v>
      </c>
      <c r="C253" s="20">
        <v>0</v>
      </c>
      <c r="D253" s="25">
        <v>-189.7</v>
      </c>
    </row>
    <row r="254" spans="1:4" ht="107.25" customHeight="1">
      <c r="A254" s="2" t="s">
        <v>376</v>
      </c>
      <c r="B254" s="29" t="s">
        <v>377</v>
      </c>
      <c r="C254" s="20">
        <v>0</v>
      </c>
      <c r="D254" s="25">
        <v>-64.5</v>
      </c>
    </row>
    <row r="255" spans="1:4" ht="59.25" customHeight="1">
      <c r="A255" s="2" t="s">
        <v>304</v>
      </c>
      <c r="B255" s="29" t="s">
        <v>183</v>
      </c>
      <c r="C255" s="20">
        <v>0</v>
      </c>
      <c r="D255" s="25">
        <v>-0.8</v>
      </c>
    </row>
    <row r="256" spans="1:4" ht="158.25" customHeight="1">
      <c r="A256" s="2" t="s">
        <v>305</v>
      </c>
      <c r="B256" s="2" t="s">
        <v>306</v>
      </c>
      <c r="C256" s="20">
        <v>0</v>
      </c>
      <c r="D256" s="25">
        <v>-14</v>
      </c>
    </row>
    <row r="257" spans="1:4" ht="98.25" customHeight="1">
      <c r="A257" s="2" t="s">
        <v>307</v>
      </c>
      <c r="B257" s="29" t="s">
        <v>457</v>
      </c>
      <c r="C257" s="20">
        <v>0</v>
      </c>
      <c r="D257" s="25">
        <v>-2143.6999999999998</v>
      </c>
    </row>
    <row r="258" spans="1:4" ht="189" customHeight="1">
      <c r="A258" s="21" t="s">
        <v>308</v>
      </c>
      <c r="B258" s="29" t="s">
        <v>309</v>
      </c>
      <c r="C258" s="20">
        <v>0</v>
      </c>
      <c r="D258" s="25">
        <v>-145.30000000000001</v>
      </c>
    </row>
    <row r="259" spans="1:4" ht="78.75" customHeight="1">
      <c r="A259" s="21" t="s">
        <v>458</v>
      </c>
      <c r="B259" s="29" t="s">
        <v>459</v>
      </c>
      <c r="C259" s="20">
        <v>0</v>
      </c>
      <c r="D259" s="25">
        <v>-191.4</v>
      </c>
    </row>
    <row r="260" spans="1:4" ht="30.75" customHeight="1">
      <c r="A260" s="21" t="s">
        <v>460</v>
      </c>
      <c r="B260" s="29" t="s">
        <v>461</v>
      </c>
      <c r="C260" s="20">
        <v>0</v>
      </c>
      <c r="D260" s="25">
        <v>-50.5</v>
      </c>
    </row>
    <row r="261" spans="1:4" ht="80.25" customHeight="1">
      <c r="A261" s="21" t="s">
        <v>359</v>
      </c>
      <c r="B261" s="2" t="s">
        <v>110</v>
      </c>
      <c r="C261" s="20">
        <v>0</v>
      </c>
      <c r="D261" s="25">
        <v>-1008.6</v>
      </c>
    </row>
    <row r="262" spans="1:4" ht="108.75" customHeight="1">
      <c r="A262" s="21" t="s">
        <v>310</v>
      </c>
      <c r="B262" s="29" t="s">
        <v>184</v>
      </c>
      <c r="C262" s="20">
        <v>0</v>
      </c>
      <c r="D262" s="25">
        <v>-714.9</v>
      </c>
    </row>
    <row r="263" spans="1:4" ht="207" customHeight="1">
      <c r="A263" s="21" t="s">
        <v>462</v>
      </c>
      <c r="B263" s="2" t="s">
        <v>463</v>
      </c>
      <c r="C263" s="20">
        <v>0</v>
      </c>
      <c r="D263" s="31">
        <v>-37.700000000000003</v>
      </c>
    </row>
    <row r="264" spans="1:4" ht="94.5" customHeight="1">
      <c r="A264" s="21" t="s">
        <v>464</v>
      </c>
      <c r="B264" s="29" t="s">
        <v>465</v>
      </c>
      <c r="C264" s="20">
        <v>0</v>
      </c>
      <c r="D264" s="25">
        <v>-19375.5</v>
      </c>
    </row>
    <row r="265" spans="1:4" ht="108.75" customHeight="1">
      <c r="A265" s="21" t="s">
        <v>466</v>
      </c>
      <c r="B265" s="29" t="s">
        <v>467</v>
      </c>
      <c r="C265" s="20">
        <v>0</v>
      </c>
      <c r="D265" s="25">
        <v>-19606</v>
      </c>
    </row>
    <row r="266" spans="1:4" ht="111.75" customHeight="1">
      <c r="A266" s="21" t="s">
        <v>468</v>
      </c>
      <c r="B266" s="29" t="s">
        <v>469</v>
      </c>
      <c r="C266" s="20">
        <v>0</v>
      </c>
      <c r="D266" s="25">
        <v>-2520</v>
      </c>
    </row>
    <row r="267" spans="1:4" ht="110.25" customHeight="1">
      <c r="A267" s="21" t="s">
        <v>504</v>
      </c>
      <c r="B267" s="29" t="s">
        <v>505</v>
      </c>
      <c r="C267" s="20">
        <v>0</v>
      </c>
      <c r="D267" s="25">
        <v>-3512.1</v>
      </c>
    </row>
    <row r="268" spans="1:4" ht="252.75" customHeight="1">
      <c r="A268" s="21" t="s">
        <v>360</v>
      </c>
      <c r="B268" s="29" t="s">
        <v>361</v>
      </c>
      <c r="C268" s="20">
        <v>0</v>
      </c>
      <c r="D268" s="25">
        <v>-631.5</v>
      </c>
    </row>
    <row r="269" spans="1:4" ht="115.5" customHeight="1">
      <c r="A269" s="21" t="s">
        <v>470</v>
      </c>
      <c r="B269" s="29" t="s">
        <v>471</v>
      </c>
      <c r="C269" s="20">
        <v>0</v>
      </c>
      <c r="D269" s="25">
        <v>-19103</v>
      </c>
    </row>
    <row r="270" spans="1:4" ht="198" customHeight="1">
      <c r="A270" s="21" t="s">
        <v>362</v>
      </c>
      <c r="B270" s="2" t="s">
        <v>363</v>
      </c>
      <c r="C270" s="20">
        <v>0</v>
      </c>
      <c r="D270" s="25">
        <v>-806.6</v>
      </c>
    </row>
    <row r="271" spans="1:4" ht="194.25" customHeight="1">
      <c r="A271" s="21" t="s">
        <v>364</v>
      </c>
      <c r="B271" s="2" t="s">
        <v>365</v>
      </c>
      <c r="C271" s="20">
        <v>0</v>
      </c>
      <c r="D271" s="25">
        <v>-972</v>
      </c>
    </row>
    <row r="272" spans="1:4" ht="164.25" customHeight="1">
      <c r="A272" s="21" t="s">
        <v>472</v>
      </c>
      <c r="B272" s="29" t="s">
        <v>473</v>
      </c>
      <c r="C272" s="20">
        <v>0</v>
      </c>
      <c r="D272" s="25">
        <v>-3100.8</v>
      </c>
    </row>
    <row r="273" spans="1:4" ht="77.25" customHeight="1">
      <c r="A273" s="21" t="s">
        <v>311</v>
      </c>
      <c r="B273" s="2" t="s">
        <v>132</v>
      </c>
      <c r="C273" s="20">
        <v>0</v>
      </c>
      <c r="D273" s="25">
        <v>-8120</v>
      </c>
    </row>
    <row r="274" spans="1:4" ht="22.5" customHeight="1">
      <c r="A274" s="17" t="s">
        <v>312</v>
      </c>
      <c r="B274" s="17" t="s">
        <v>313</v>
      </c>
      <c r="C274" s="18">
        <f>C76+C6</f>
        <v>107538936.30000001</v>
      </c>
      <c r="D274" s="18">
        <f>D76+D6</f>
        <v>58333506.810000002</v>
      </c>
    </row>
    <row r="275" spans="1:4" ht="85.5" customHeight="1">
      <c r="B275" s="30" t="s">
        <v>518</v>
      </c>
    </row>
    <row r="277" spans="1:4">
      <c r="B277" s="28"/>
    </row>
    <row r="278" spans="1:4">
      <c r="B278" s="32"/>
    </row>
  </sheetData>
  <mergeCells count="2">
    <mergeCell ref="C1:D1"/>
    <mergeCell ref="A2:D2"/>
  </mergeCells>
  <phoneticPr fontId="6" type="noConversion"/>
  <pageMargins left="0.59055118110236227" right="0.39370078740157483" top="0.59055118110236227" bottom="0.70866141732283472" header="0.11811023622047245" footer="0"/>
  <pageSetup paperSize="9" scale="95" firstPageNumber="2" fitToHeight="3" orientation="portrait" useFirstPageNumber="1" r:id="rId1"/>
  <headerFooter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1</vt:lpstr>
      <vt:lpstr>'Приложение № 1'!Заголовки_для_печати</vt:lpstr>
      <vt:lpstr>'Приложение №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АТерентьева</cp:lastModifiedBy>
  <cp:lastPrinted>2023-07-31T02:46:31Z</cp:lastPrinted>
  <dcterms:created xsi:type="dcterms:W3CDTF">2008-04-13T22:10:36Z</dcterms:created>
  <dcterms:modified xsi:type="dcterms:W3CDTF">2023-07-31T02:46:51Z</dcterms:modified>
</cp:coreProperties>
</file>