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I полугодие\на сайт\"/>
    </mc:Choice>
  </mc:AlternateContent>
  <xr:revisionPtr revIDLastSave="0" documentId="13_ncr:1_{0C6BC33C-0DBE-49B4-A3F3-35D7648B52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7" r:id="rId1"/>
  </sheets>
  <definedNames>
    <definedName name="_xlnm.Print_Titles" localSheetId="0">Таблица!$9:$11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7" l="1"/>
  <c r="G31" i="7"/>
  <c r="G32" i="7"/>
  <c r="G33" i="7"/>
  <c r="G34" i="7"/>
  <c r="G36" i="7"/>
  <c r="G37" i="7"/>
  <c r="G38" i="7"/>
  <c r="G39" i="7"/>
  <c r="G40" i="7"/>
  <c r="G41" i="7"/>
  <c r="G42" i="7"/>
  <c r="G44" i="7"/>
  <c r="G45" i="7"/>
  <c r="G46" i="7"/>
  <c r="G47" i="7"/>
  <c r="G48" i="7"/>
  <c r="G49" i="7"/>
  <c r="G50" i="7"/>
  <c r="G51" i="7"/>
  <c r="G52" i="7"/>
  <c r="G54" i="7"/>
  <c r="G20" i="7"/>
  <c r="G21" i="7"/>
  <c r="G22" i="7"/>
  <c r="G23" i="7"/>
  <c r="G24" i="7"/>
  <c r="G25" i="7"/>
  <c r="G26" i="7"/>
  <c r="G27" i="7"/>
  <c r="G28" i="7"/>
  <c r="G29" i="7"/>
  <c r="G16" i="7"/>
  <c r="G19" i="7"/>
  <c r="G15" i="7"/>
  <c r="G14" i="7"/>
  <c r="G13" i="7"/>
  <c r="G12" i="7"/>
  <c r="F24" i="7"/>
  <c r="F25" i="7"/>
  <c r="F26" i="7"/>
  <c r="F27" i="7"/>
  <c r="F28" i="7"/>
  <c r="F29" i="7"/>
  <c r="F30" i="7"/>
  <c r="F31" i="7"/>
  <c r="F32" i="7"/>
  <c r="F33" i="7"/>
  <c r="F34" i="7"/>
  <c r="F36" i="7"/>
  <c r="F37" i="7"/>
  <c r="F38" i="7"/>
  <c r="F39" i="7"/>
  <c r="F40" i="7"/>
  <c r="F41" i="7"/>
  <c r="F42" i="7"/>
  <c r="F44" i="7"/>
  <c r="F45" i="7"/>
  <c r="F46" i="7"/>
  <c r="F47" i="7"/>
  <c r="F48" i="7"/>
  <c r="F49" i="7"/>
  <c r="F50" i="7"/>
  <c r="F51" i="7"/>
  <c r="F54" i="7"/>
  <c r="F23" i="7"/>
  <c r="F22" i="7"/>
  <c r="F15" i="7"/>
  <c r="F16" i="7"/>
  <c r="F19" i="7"/>
  <c r="F20" i="7"/>
  <c r="F21" i="7"/>
  <c r="F14" i="7"/>
  <c r="F13" i="7"/>
  <c r="F12" i="7"/>
  <c r="D36" i="7" l="1"/>
  <c r="D12" i="7" s="1"/>
  <c r="E36" i="7"/>
  <c r="E12" i="7" s="1"/>
  <c r="D32" i="7"/>
  <c r="E32" i="7"/>
  <c r="D28" i="7"/>
  <c r="E28" i="7"/>
  <c r="D18" i="7"/>
  <c r="D17" i="7" s="1"/>
  <c r="E18" i="7"/>
  <c r="D24" i="7"/>
  <c r="E24" i="7"/>
  <c r="D14" i="7"/>
  <c r="E14" i="7"/>
  <c r="C36" i="7"/>
  <c r="C12" i="7" s="1"/>
  <c r="C54" i="7" s="1"/>
  <c r="C32" i="7"/>
  <c r="C28" i="7"/>
  <c r="C24" i="7"/>
  <c r="C14" i="7"/>
  <c r="C18" i="7"/>
  <c r="C17" i="7" s="1"/>
  <c r="F18" i="7" l="1"/>
  <c r="G18" i="7"/>
  <c r="C35" i="7"/>
  <c r="D54" i="7"/>
  <c r="E54" i="7"/>
  <c r="E17" i="7"/>
  <c r="E35" i="7" s="1"/>
  <c r="D35" i="7"/>
  <c r="G35" i="7" l="1"/>
  <c r="F35" i="7"/>
  <c r="G17" i="7"/>
  <c r="F17" i="7"/>
</calcChain>
</file>

<file path=xl/sharedStrings.xml><?xml version="1.0" encoding="utf-8"?>
<sst xmlns="http://schemas.openxmlformats.org/spreadsheetml/2006/main" count="91" uniqueCount="87">
  <si>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</si>
  <si>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</si>
  <si>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</si>
  <si>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</si>
  <si>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</si>
  <si>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</si>
  <si>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</si>
  <si>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</si>
  <si>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</si>
  <si>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</si>
  <si>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</si>
  <si>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</si>
  <si>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</si>
  <si>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</si>
  <si>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</si>
  <si>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Наименование доходов (объем которых составляет более 10 %)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</si>
  <si>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</si>
  <si>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</si>
  <si>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</si>
  <si>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</si>
  <si>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</si>
  <si>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</si>
  <si>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</si>
  <si>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</si>
  <si>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</si>
  <si>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</si>
  <si>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</si>
  <si>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</si>
  <si>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</si>
  <si>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</si>
  <si>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</si>
  <si>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</si>
  <si>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</si>
  <si>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</si>
  <si>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</si>
  <si>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Акцизы на алкогольную продукцию</t>
  </si>
  <si>
    <t>Акцизы на нефтепродукты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</si>
  <si>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</si>
  <si>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</si>
  <si>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</si>
  <si>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</si>
  <si>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</si>
  <si>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</si>
  <si>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</si>
  <si>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</si>
  <si>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</si>
  <si>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</si>
  <si>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</si>
  <si>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</si>
  <si>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</si>
  <si>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</si>
  <si>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</si>
  <si>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</si>
  <si>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</si>
  <si>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</si>
  <si>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</si>
  <si>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</si>
  <si>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</si>
  <si>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</si>
  <si>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</si>
  <si>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</si>
  <si>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</si>
  <si>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</si>
  <si>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</si>
  <si>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</si>
  <si>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</si>
  <si>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</si>
  <si>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</si>
  <si>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</si>
  <si>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</si>
  <si>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</si>
  <si>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</si>
  <si>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</si>
  <si>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</si>
  <si>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</si>
  <si>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</si>
  <si>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</si>
  <si>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</si>
  <si>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</si>
  <si>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</si>
  <si>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</si>
  <si>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Уточненные годовые бюджетные назначения 
(плановые бюджетные назначения в части доходов (план по доходам))  
на 01.07.2023 г., 
тыс. руб.</t>
  </si>
  <si>
    <t>Фактическое поступление на 01.07.2022 г.,
 тыс. руб.</t>
  </si>
  <si>
    <t>Фактическое поступление на 01.07.2023 г., тыс. руб.</t>
  </si>
  <si>
    <t>% исполнения уточненных  годовых бюджетных назначений на 01.07.2023 г.</t>
  </si>
  <si>
    <t>Сведения об исполнении доходов бюджета Забайкальского края по состоянию на 01.07.2023 года 
(в сравнении с запланированными значениями на 2023 год и исполнением на 01.07.2022 года)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</si>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</sst>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"/>
    <numFmt numFmtId="167" formatCode="0.0%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165" fontId="23" fillId="14" borderId="10" xfId="0" applyNumberFormat="1" applyFont="1" applyFill="1" applyBorder="1" applyAlignment="1">
      <alignment horizontal="left" vertical="center" wrapText="1"/>
    </xf>
    <xf numFmtId="165" fontId="22" fillId="14" borderId="10" xfId="0" applyNumberFormat="1" applyFont="1" applyFill="1" applyBorder="1" applyAlignment="1">
      <alignment horizontal="left" vertical="center" wrapText="1"/>
    </xf>
    <xf numFmtId="166" fontId="20" fillId="14" borderId="10" xfId="0" applyNumberFormat="1" applyFont="1" applyFill="1" applyBorder="1" applyAlignment="1">
      <alignment horizontal="center" vertical="center" wrapText="1"/>
    </xf>
    <xf numFmtId="166" fontId="20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 wrapText="1"/>
    </xf>
    <xf numFmtId="165" fontId="22" fillId="14" borderId="0" xfId="0" applyNumberFormat="1" applyFont="1" applyFill="1"/>
    <xf numFmtId="165" fontId="23" fillId="14" borderId="0" xfId="0" applyNumberFormat="1" applyFont="1" applyFill="1"/>
    <xf numFmtId="165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7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165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165" fontId="23" fillId="14" borderId="10" xfId="0" applyNumberFormat="1" applyFont="1" applyFill="1" applyBorder="1" applyAlignment="1">
      <alignment horizontal="center" vertical="center"/>
    </xf>
    <xf numFmtId="165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7" fontId="18" fillId="14" borderId="0" xfId="0" applyNumberFormat="1" applyFont="1" applyFill="1" applyAlignment="1">
      <alignment horizontal="right"/>
    </xf>
    <xf numFmtId="165" fontId="25" fillId="14" borderId="10" xfId="0" applyNumberFormat="1" applyFont="1" applyFill="1" applyBorder="1" applyAlignment="1">
      <alignment horizontal="left" vertical="center" wrapText="1"/>
    </xf>
    <xf numFmtId="166" fontId="22" fillId="14" borderId="10" xfId="0" applyNumberFormat="1" applyFont="1" applyFill="1" applyBorder="1" applyAlignment="1">
      <alignment horizontal="center" wrapText="1"/>
    </xf>
    <xf numFmtId="0" fontId="26" fillId="14" borderId="0" xfId="0" applyFont="1" applyFill="1" applyBorder="1" applyAlignment="1">
      <alignment horizontal="justify" vertical="center"/>
    </xf>
    <xf numFmtId="0" fontId="23" fillId="14" borderId="10" xfId="0" applyNumberFormat="1" applyFont="1" applyFill="1" applyBorder="1" applyAlignment="1">
      <alignment horizontal="center"/>
    </xf>
    <xf numFmtId="0" fontId="27" fillId="14" borderId="10" xfId="0" applyNumberFormat="1" applyFont="1" applyFill="1" applyBorder="1" applyAlignment="1">
      <alignment horizontal="center" wrapText="1"/>
    </xf>
    <xf numFmtId="0" fontId="27" fillId="14" borderId="10" xfId="0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horizontal="left" vertical="top" wrapText="1"/>
    </xf>
    <xf numFmtId="0" fontId="22" fillId="14" borderId="10" xfId="0" applyFont="1" applyFill="1" applyBorder="1" applyAlignment="1">
      <alignment vertical="top" wrapText="1"/>
    </xf>
    <xf numFmtId="0" fontId="22" fillId="14" borderId="10" xfId="0" applyFont="1" applyFill="1" applyBorder="1" applyAlignment="1">
      <alignment horizontal="justify" vertical="top"/>
    </xf>
    <xf numFmtId="0" fontId="22" fillId="14" borderId="10" xfId="0" applyFont="1" applyFill="1" applyBorder="1" applyAlignment="1">
      <alignment vertical="top"/>
    </xf>
    <xf numFmtId="166" fontId="24" fillId="14" borderId="10" xfId="0" applyNumberFormat="1" applyFont="1" applyFill="1" applyBorder="1" applyAlignment="1">
      <alignment horizontal="center" vertical="top"/>
    </xf>
    <xf numFmtId="0" fontId="24" fillId="14" borderId="10" xfId="0" applyFont="1" applyFill="1" applyBorder="1" applyAlignment="1">
      <alignment vertical="top"/>
    </xf>
    <xf numFmtId="0" fontId="26" fillId="14" borderId="10" xfId="0" applyFont="1" applyFill="1" applyBorder="1" applyAlignment="1">
      <alignment horizontal="center" vertical="top"/>
    </xf>
    <xf numFmtId="166" fontId="24" fillId="14" borderId="10" xfId="0" applyNumberFormat="1" applyFont="1" applyFill="1" applyBorder="1" applyAlignment="1">
      <alignment horizontal="center" vertical="center" wrapText="1"/>
    </xf>
    <xf numFmtId="0" fontId="29" fillId="14" borderId="10" xfId="0" applyFont="1" applyFill="1" applyBorder="1" applyAlignment="1">
      <alignment vertical="center"/>
    </xf>
    <xf numFmtId="0" fontId="29" fillId="14" borderId="10" xfId="0" applyFont="1" applyFill="1" applyBorder="1" applyAlignment="1">
      <alignment wrapText="1"/>
    </xf>
    <xf numFmtId="166" fontId="29" fillId="14" borderId="10" xfId="0" applyNumberFormat="1" applyFont="1" applyFill="1" applyBorder="1" applyAlignment="1">
      <alignment horizontal="center" vertical="center"/>
    </xf>
    <xf numFmtId="0" fontId="30" fillId="14" borderId="10" xfId="0" applyFont="1" applyFill="1" applyBorder="1" applyAlignment="1">
      <alignment vertical="center"/>
    </xf>
    <xf numFmtId="0" fontId="30" fillId="14" borderId="10" xfId="0" applyFont="1" applyFill="1" applyBorder="1" applyAlignment="1">
      <alignment wrapText="1"/>
    </xf>
    <xf numFmtId="166" fontId="30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166" fontId="20" fillId="14" borderId="10" xfId="24" applyNumberFormat="1" applyFont="1" applyFill="1" applyBorder="1" applyAlignment="1">
      <alignment horizontal="center" vertical="center"/>
    </xf>
    <xf numFmtId="165" fontId="24" fillId="14" borderId="10" xfId="25" applyNumberFormat="1" applyFont="1" applyFill="1" applyBorder="1" applyAlignment="1">
      <alignment horizontal="center" vertical="center" wrapText="1"/>
    </xf>
    <xf numFmtId="165" fontId="20" fillId="14" borderId="10" xfId="25" applyNumberFormat="1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5" fontId="23" fillId="14" borderId="12" xfId="0" applyNumberFormat="1" applyFont="1" applyFill="1" applyBorder="1" applyAlignment="1">
      <alignment horizontal="center" vertical="center" wrapText="1"/>
    </xf>
    <xf numFmtId="165" fontId="23" fillId="14" borderId="13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7" fontId="23" fillId="14" borderId="10" xfId="0" applyNumberFormat="1" applyFont="1" applyFill="1" applyBorder="1" applyAlignment="1">
      <alignment horizontal="center" vertic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Процентный" xfId="25" builtinId="5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"/>
  <sheetViews>
    <sheetView tabSelected="1" topLeftCell="A4" zoomScaleNormal="100" workbookViewId="0">
      <selection activeCell="N55" sqref="N55"/>
    </sheetView>
  </sheetViews>
  <sheetFormatPr defaultRowHeight="15.75" x14ac:dyDescent="0.25"/>
  <cols>
    <col min="1" max="1" width="18.7109375" style="10" customWidth="1"/>
    <col min="2" max="2" width="38.28515625" style="11" customWidth="1"/>
    <col min="3" max="3" width="13.7109375" style="11" customWidth="1"/>
    <col min="4" max="4" width="23" style="10" customWidth="1"/>
    <col min="5" max="5" width="16" style="12" customWidth="1"/>
    <col min="6" max="6" width="15.140625" style="12" customWidth="1"/>
    <col min="7" max="7" width="13.7109375" style="13" customWidth="1"/>
    <col min="8" max="16384" width="9.140625" style="10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48"/>
      <c r="F4" s="48"/>
      <c r="G4" s="48"/>
    </row>
    <row r="5" spans="1:7" ht="2.25" customHeight="1" x14ac:dyDescent="0.25">
      <c r="E5" s="22"/>
      <c r="F5" s="22"/>
      <c r="G5" s="22"/>
    </row>
    <row r="6" spans="1:7" ht="2.25" customHeight="1" x14ac:dyDescent="0.25">
      <c r="E6" s="22"/>
      <c r="F6" s="22"/>
      <c r="G6" s="22"/>
    </row>
    <row r="7" spans="1:7" s="9" customFormat="1" ht="38.25" customHeight="1" x14ac:dyDescent="0.3">
      <c r="A7" s="49" t="s">
        <v>85</v>
      </c>
      <c r="B7" s="49"/>
      <c r="C7" s="49"/>
      <c r="D7" s="49"/>
      <c r="E7" s="49"/>
      <c r="F7" s="49"/>
      <c r="G7" s="49"/>
    </row>
    <row r="8" spans="1:7" ht="15" customHeight="1" x14ac:dyDescent="0.25">
      <c r="G8" s="23" t="s">
        <v>17</v>
      </c>
    </row>
    <row r="9" spans="1:7" s="16" customFormat="1" ht="42" customHeight="1" x14ac:dyDescent="0.2">
      <c r="A9" s="50" t="s">
        <v>34</v>
      </c>
      <c r="B9" s="50" t="s">
        <v>15</v>
      </c>
      <c r="C9" s="52" t="s">
        <v>82</v>
      </c>
      <c r="D9" s="54" t="s">
        <v>81</v>
      </c>
      <c r="E9" s="56" t="s">
        <v>83</v>
      </c>
      <c r="F9" s="52" t="s">
        <v>84</v>
      </c>
      <c r="G9" s="58" t="s">
        <v>43</v>
      </c>
    </row>
    <row r="10" spans="1:7" s="16" customFormat="1" ht="48.75" customHeight="1" x14ac:dyDescent="0.2">
      <c r="A10" s="51"/>
      <c r="B10" s="51"/>
      <c r="C10" s="53"/>
      <c r="D10" s="55"/>
      <c r="E10" s="57"/>
      <c r="F10" s="53"/>
      <c r="G10" s="58"/>
    </row>
    <row r="11" spans="1:7" s="18" customFormat="1" ht="11.25" customHeight="1" x14ac:dyDescent="0.2">
      <c r="A11" s="27">
        <v>1</v>
      </c>
      <c r="B11" s="28">
        <v>2</v>
      </c>
      <c r="C11" s="29">
        <v>3</v>
      </c>
      <c r="D11" s="28">
        <v>4</v>
      </c>
      <c r="E11" s="29">
        <v>5</v>
      </c>
      <c r="F11" s="29">
        <v>6</v>
      </c>
      <c r="G11" s="29">
        <v>7</v>
      </c>
    </row>
    <row r="12" spans="1:7" s="7" customFormat="1" ht="16.5" customHeight="1" x14ac:dyDescent="0.2">
      <c r="A12" s="20" t="s">
        <v>21</v>
      </c>
      <c r="B12" s="1" t="s">
        <v>16</v>
      </c>
      <c r="C12" s="5">
        <f>C13+C36</f>
        <v>23661574</v>
      </c>
      <c r="D12" s="37">
        <f>D13+D36</f>
        <v>53760325.800000004</v>
      </c>
      <c r="E12" s="37">
        <f>E13+E36</f>
        <v>32815915.800000001</v>
      </c>
      <c r="F12" s="46">
        <f>E12/D12*100</f>
        <v>61.041140118983428</v>
      </c>
      <c r="G12" s="46">
        <f>E12/C12*100</f>
        <v>138.68864260678518</v>
      </c>
    </row>
    <row r="13" spans="1:7" s="7" customFormat="1" ht="16.5" customHeight="1" x14ac:dyDescent="0.2">
      <c r="A13" s="20"/>
      <c r="B13" s="1" t="s">
        <v>18</v>
      </c>
      <c r="C13" s="37">
        <v>23110211.199999999</v>
      </c>
      <c r="D13" s="37">
        <v>52738261.700000003</v>
      </c>
      <c r="E13" s="37">
        <v>32110896.699999999</v>
      </c>
      <c r="F13" s="46">
        <f>E13/D13*100</f>
        <v>60.887286886059798</v>
      </c>
      <c r="G13" s="46">
        <f>E13/C13*100</f>
        <v>138.9467903261741</v>
      </c>
    </row>
    <row r="14" spans="1:7" s="7" customFormat="1" ht="20.25" customHeight="1" x14ac:dyDescent="0.2">
      <c r="A14" s="20" t="s">
        <v>22</v>
      </c>
      <c r="B14" s="1" t="s">
        <v>0</v>
      </c>
      <c r="C14" s="44">
        <f>C15+C16</f>
        <v>14256406.800000001</v>
      </c>
      <c r="D14" s="44">
        <f t="shared" ref="D14:E14" si="0">D15+D16</f>
        <v>32787354.199999999</v>
      </c>
      <c r="E14" s="44">
        <f t="shared" si="0"/>
        <v>22351087.299999997</v>
      </c>
      <c r="F14" s="46">
        <f>E14/D14*100</f>
        <v>68.169841224943966</v>
      </c>
      <c r="G14" s="46">
        <f>E14/C14*100</f>
        <v>156.77924748892545</v>
      </c>
    </row>
    <row r="15" spans="1:7" s="6" customFormat="1" ht="18" customHeight="1" x14ac:dyDescent="0.2">
      <c r="A15" s="21" t="s">
        <v>23</v>
      </c>
      <c r="B15" s="2" t="s">
        <v>1</v>
      </c>
      <c r="C15" s="3">
        <v>5898754.0999999996</v>
      </c>
      <c r="D15" s="3">
        <v>11508541</v>
      </c>
      <c r="E15" s="4">
        <v>12623266.1</v>
      </c>
      <c r="F15" s="47">
        <f t="shared" ref="F15:F54" si="1">E15/D15*100</f>
        <v>109.68606793858578</v>
      </c>
      <c r="G15" s="47">
        <f>E15/C15*100</f>
        <v>213.99885274078468</v>
      </c>
    </row>
    <row r="16" spans="1:7" s="6" customFormat="1" ht="18.75" customHeight="1" x14ac:dyDescent="0.2">
      <c r="A16" s="21" t="s">
        <v>24</v>
      </c>
      <c r="B16" s="2" t="s">
        <v>2</v>
      </c>
      <c r="C16" s="3">
        <v>8357652.7000000002</v>
      </c>
      <c r="D16" s="3">
        <v>21278813.199999999</v>
      </c>
      <c r="E16" s="4">
        <v>9727821.1999999993</v>
      </c>
      <c r="F16" s="47">
        <f t="shared" si="1"/>
        <v>45.715995100704205</v>
      </c>
      <c r="G16" s="47">
        <f t="shared" ref="G16:G54" si="2">E16/C16*100</f>
        <v>116.39417847549467</v>
      </c>
    </row>
    <row r="17" spans="1:7" s="7" customFormat="1" ht="24" x14ac:dyDescent="0.2">
      <c r="A17" s="20" t="s">
        <v>25</v>
      </c>
      <c r="B17" s="1" t="s">
        <v>3</v>
      </c>
      <c r="C17" s="5">
        <f>C18</f>
        <v>3725272.5999999996</v>
      </c>
      <c r="D17" s="37">
        <f t="shared" ref="D17:E17" si="3">D18</f>
        <v>7276603.6999999993</v>
      </c>
      <c r="E17" s="37">
        <f t="shared" si="3"/>
        <v>3960555</v>
      </c>
      <c r="F17" s="46">
        <f t="shared" si="1"/>
        <v>54.428620319119489</v>
      </c>
      <c r="G17" s="46">
        <f t="shared" si="2"/>
        <v>106.31584383918644</v>
      </c>
    </row>
    <row r="18" spans="1:7" s="6" customFormat="1" ht="32.25" customHeight="1" x14ac:dyDescent="0.2">
      <c r="A18" s="21" t="s">
        <v>26</v>
      </c>
      <c r="B18" s="2" t="s">
        <v>4</v>
      </c>
      <c r="C18" s="3">
        <f>SUM(C19:C23)</f>
        <v>3725272.5999999996</v>
      </c>
      <c r="D18" s="3">
        <f t="shared" ref="D18:E18" si="4">SUM(D19:D23)</f>
        <v>7276603.6999999993</v>
      </c>
      <c r="E18" s="3">
        <f t="shared" si="4"/>
        <v>3960555</v>
      </c>
      <c r="F18" s="47">
        <f t="shared" si="1"/>
        <v>54.428620319119489</v>
      </c>
      <c r="G18" s="47">
        <f t="shared" si="2"/>
        <v>106.31584383918644</v>
      </c>
    </row>
    <row r="19" spans="1:7" s="6" customFormat="1" ht="13.5" customHeight="1" x14ac:dyDescent="0.2">
      <c r="A19" s="21"/>
      <c r="B19" s="24" t="s">
        <v>37</v>
      </c>
      <c r="C19" s="4">
        <v>13184.9</v>
      </c>
      <c r="D19" s="3">
        <v>53840.5</v>
      </c>
      <c r="E19" s="4">
        <v>7514.6</v>
      </c>
      <c r="F19" s="47">
        <f t="shared" si="1"/>
        <v>13.957151215163307</v>
      </c>
      <c r="G19" s="47">
        <f t="shared" si="2"/>
        <v>56.993985544069361</v>
      </c>
    </row>
    <row r="20" spans="1:7" s="6" customFormat="1" ht="15.75" customHeight="1" x14ac:dyDescent="0.2">
      <c r="A20" s="21"/>
      <c r="B20" s="24" t="s">
        <v>35</v>
      </c>
      <c r="C20" s="4">
        <v>623719.9</v>
      </c>
      <c r="D20" s="3">
        <v>1405508</v>
      </c>
      <c r="E20" s="4">
        <v>700950.6</v>
      </c>
      <c r="F20" s="47">
        <f t="shared" si="1"/>
        <v>49.871690520438165</v>
      </c>
      <c r="G20" s="47">
        <f t="shared" si="2"/>
        <v>112.38227287601373</v>
      </c>
    </row>
    <row r="21" spans="1:7" s="6" customFormat="1" ht="21.75" customHeight="1" x14ac:dyDescent="0.2">
      <c r="A21" s="21"/>
      <c r="B21" s="24" t="s">
        <v>41</v>
      </c>
      <c r="C21" s="4">
        <v>1641.9</v>
      </c>
      <c r="D21" s="3">
        <v>3474.3</v>
      </c>
      <c r="E21" s="4">
        <v>1672.4</v>
      </c>
      <c r="F21" s="47">
        <f t="shared" si="1"/>
        <v>48.136315228966986</v>
      </c>
      <c r="G21" s="47">
        <f t="shared" si="2"/>
        <v>101.85760399537122</v>
      </c>
    </row>
    <row r="22" spans="1:7" s="6" customFormat="1" ht="15.75" customHeight="1" x14ac:dyDescent="0.2">
      <c r="A22" s="21"/>
      <c r="B22" s="24" t="s">
        <v>36</v>
      </c>
      <c r="C22" s="4">
        <v>1622783.7</v>
      </c>
      <c r="D22" s="3">
        <v>3040433.8</v>
      </c>
      <c r="E22" s="4">
        <v>1699874.5</v>
      </c>
      <c r="F22" s="47">
        <f t="shared" si="1"/>
        <v>55.908946282599544</v>
      </c>
      <c r="G22" s="47">
        <f t="shared" si="2"/>
        <v>104.75052836678111</v>
      </c>
    </row>
    <row r="23" spans="1:7" s="6" customFormat="1" ht="54.75" customHeight="1" x14ac:dyDescent="0.2">
      <c r="A23" s="21"/>
      <c r="B23" s="24" t="s">
        <v>42</v>
      </c>
      <c r="C23" s="4">
        <v>1463942.2</v>
      </c>
      <c r="D23" s="3">
        <v>2773347.1</v>
      </c>
      <c r="E23" s="4">
        <v>1550542.9</v>
      </c>
      <c r="F23" s="47">
        <f t="shared" si="1"/>
        <v>55.908721270410034</v>
      </c>
      <c r="G23" s="47">
        <f t="shared" si="2"/>
        <v>105.91558191300174</v>
      </c>
    </row>
    <row r="24" spans="1:7" s="7" customFormat="1" ht="20.25" customHeight="1" x14ac:dyDescent="0.2">
      <c r="A24" s="20" t="s">
        <v>27</v>
      </c>
      <c r="B24" s="1" t="s">
        <v>5</v>
      </c>
      <c r="C24" s="5">
        <f>C25+C26+C27</f>
        <v>1324956.8999999999</v>
      </c>
      <c r="D24" s="37">
        <f>D25+D26+D27</f>
        <v>2921737.4</v>
      </c>
      <c r="E24" s="37">
        <f>E25+E26+E27</f>
        <v>1570595.9000000001</v>
      </c>
      <c r="F24" s="46">
        <f t="shared" si="1"/>
        <v>53.755546271886047</v>
      </c>
      <c r="G24" s="46">
        <f t="shared" si="2"/>
        <v>118.53939550788408</v>
      </c>
    </row>
    <row r="25" spans="1:7" s="6" customFormat="1" ht="24" customHeight="1" x14ac:dyDescent="0.2">
      <c r="A25" s="21" t="s">
        <v>33</v>
      </c>
      <c r="B25" s="2" t="s">
        <v>13</v>
      </c>
      <c r="C25" s="4">
        <v>1308797.5</v>
      </c>
      <c r="D25" s="3">
        <v>2886477.4</v>
      </c>
      <c r="E25" s="4">
        <v>1534880.3</v>
      </c>
      <c r="F25" s="47">
        <f t="shared" si="1"/>
        <v>53.174859432469489</v>
      </c>
      <c r="G25" s="47">
        <f t="shared" si="2"/>
        <v>117.2740855632747</v>
      </c>
    </row>
    <row r="26" spans="1:7" s="6" customFormat="1" ht="15" hidden="1" customHeight="1" x14ac:dyDescent="0.2">
      <c r="A26" s="21" t="s">
        <v>28</v>
      </c>
      <c r="B26" s="2" t="s">
        <v>14</v>
      </c>
      <c r="C26" s="4"/>
      <c r="D26" s="3"/>
      <c r="E26" s="4"/>
      <c r="F26" s="47" t="e">
        <f t="shared" si="1"/>
        <v>#DIV/0!</v>
      </c>
      <c r="G26" s="47" t="e">
        <f t="shared" si="2"/>
        <v>#DIV/0!</v>
      </c>
    </row>
    <row r="27" spans="1:7" s="6" customFormat="1" ht="15" customHeight="1" x14ac:dyDescent="0.2">
      <c r="A27" s="21" t="s">
        <v>44</v>
      </c>
      <c r="B27" s="2" t="s">
        <v>45</v>
      </c>
      <c r="C27" s="25">
        <v>16159.4</v>
      </c>
      <c r="D27" s="3">
        <v>35260</v>
      </c>
      <c r="E27" s="3">
        <v>35715.599999999999</v>
      </c>
      <c r="F27" s="47">
        <f t="shared" si="1"/>
        <v>101.29211571185479</v>
      </c>
      <c r="G27" s="47">
        <f t="shared" si="2"/>
        <v>221.0205824473681</v>
      </c>
    </row>
    <row r="28" spans="1:7" s="7" customFormat="1" ht="15" customHeight="1" x14ac:dyDescent="0.2">
      <c r="A28" s="20" t="s">
        <v>29</v>
      </c>
      <c r="B28" s="1" t="s">
        <v>6</v>
      </c>
      <c r="C28" s="5">
        <f>C29+C30+C31</f>
        <v>3012729.6</v>
      </c>
      <c r="D28" s="37">
        <f t="shared" ref="D28:E28" si="5">D29+D30+D31</f>
        <v>6857166.8999999994</v>
      </c>
      <c r="E28" s="37">
        <f t="shared" si="5"/>
        <v>3247037.5999999996</v>
      </c>
      <c r="F28" s="46">
        <f t="shared" si="1"/>
        <v>47.352465637084023</v>
      </c>
      <c r="G28" s="46">
        <f t="shared" si="2"/>
        <v>107.77726617085051</v>
      </c>
    </row>
    <row r="29" spans="1:7" s="6" customFormat="1" ht="15" customHeight="1" x14ac:dyDescent="0.2">
      <c r="A29" s="21" t="s">
        <v>30</v>
      </c>
      <c r="B29" s="8" t="s">
        <v>11</v>
      </c>
      <c r="C29" s="4">
        <v>2832564.6</v>
      </c>
      <c r="D29" s="3">
        <v>6103693.0999999996</v>
      </c>
      <c r="E29" s="4">
        <v>3035897</v>
      </c>
      <c r="F29" s="47">
        <f t="shared" si="1"/>
        <v>49.738690171037597</v>
      </c>
      <c r="G29" s="47">
        <f t="shared" si="2"/>
        <v>107.17838526965986</v>
      </c>
    </row>
    <row r="30" spans="1:7" s="6" customFormat="1" ht="15" customHeight="1" x14ac:dyDescent="0.2">
      <c r="A30" s="21" t="s">
        <v>31</v>
      </c>
      <c r="B30" s="8" t="s">
        <v>8</v>
      </c>
      <c r="C30" s="4">
        <v>179360</v>
      </c>
      <c r="D30" s="3">
        <v>751793.8</v>
      </c>
      <c r="E30" s="4">
        <v>210398.3</v>
      </c>
      <c r="F30" s="47">
        <f t="shared" si="1"/>
        <v>27.986171208115842</v>
      </c>
      <c r="G30" s="47">
        <f t="shared" si="2"/>
        <v>117.30502899197144</v>
      </c>
    </row>
    <row r="31" spans="1:7" s="6" customFormat="1" ht="12.75" x14ac:dyDescent="0.2">
      <c r="A31" s="21" t="s">
        <v>32</v>
      </c>
      <c r="B31" s="8" t="s">
        <v>12</v>
      </c>
      <c r="C31" s="4">
        <v>805</v>
      </c>
      <c r="D31" s="3">
        <v>1680</v>
      </c>
      <c r="E31" s="4">
        <v>742.3</v>
      </c>
      <c r="F31" s="47">
        <f t="shared" si="1"/>
        <v>44.18452380952381</v>
      </c>
      <c r="G31" s="47">
        <f t="shared" si="2"/>
        <v>92.211180124223603</v>
      </c>
    </row>
    <row r="32" spans="1:7" s="6" customFormat="1" ht="24" x14ac:dyDescent="0.2">
      <c r="A32" s="20" t="s">
        <v>38</v>
      </c>
      <c r="B32" s="15" t="s">
        <v>7</v>
      </c>
      <c r="C32" s="5">
        <f>C33+C34</f>
        <v>751246.4</v>
      </c>
      <c r="D32" s="37">
        <f t="shared" ref="D32:E32" si="6">D33+D34</f>
        <v>2812600.8</v>
      </c>
      <c r="E32" s="37">
        <f t="shared" si="6"/>
        <v>927846.40000000002</v>
      </c>
      <c r="F32" s="46">
        <f t="shared" si="1"/>
        <v>32.988911899619744</v>
      </c>
      <c r="G32" s="46">
        <f t="shared" si="2"/>
        <v>123.5076001695316</v>
      </c>
    </row>
    <row r="33" spans="1:7" s="6" customFormat="1" ht="12.75" x14ac:dyDescent="0.2">
      <c r="A33" s="21" t="s">
        <v>39</v>
      </c>
      <c r="B33" s="8" t="s">
        <v>9</v>
      </c>
      <c r="C33" s="4">
        <v>750520.4</v>
      </c>
      <c r="D33" s="3">
        <v>2797884.8</v>
      </c>
      <c r="E33" s="4">
        <v>927236.5</v>
      </c>
      <c r="F33" s="47">
        <f t="shared" si="1"/>
        <v>33.140624660457789</v>
      </c>
      <c r="G33" s="47">
        <f t="shared" si="2"/>
        <v>123.54580901465168</v>
      </c>
    </row>
    <row r="34" spans="1:7" s="6" customFormat="1" ht="36" x14ac:dyDescent="0.2">
      <c r="A34" s="21" t="s">
        <v>40</v>
      </c>
      <c r="B34" s="8" t="s">
        <v>10</v>
      </c>
      <c r="C34" s="4">
        <v>726</v>
      </c>
      <c r="D34" s="3">
        <v>14716</v>
      </c>
      <c r="E34" s="4">
        <v>609.9</v>
      </c>
      <c r="F34" s="47">
        <f t="shared" si="1"/>
        <v>4.1444686055993474</v>
      </c>
      <c r="G34" s="47">
        <f t="shared" si="2"/>
        <v>84.008264462809905</v>
      </c>
    </row>
    <row r="35" spans="1:7" s="7" customFormat="1" ht="17.25" customHeight="1" x14ac:dyDescent="0.2">
      <c r="A35" s="20"/>
      <c r="B35" s="15" t="s">
        <v>20</v>
      </c>
      <c r="C35" s="5">
        <f>C13-C14-C17-C24-C28-C32</f>
        <v>39598.899999998859</v>
      </c>
      <c r="D35" s="37">
        <f>D13-D14-D17-D24-D28-D32</f>
        <v>82798.700000004843</v>
      </c>
      <c r="E35" s="37">
        <f>E13-E14-E17-E24-E28-E32</f>
        <v>53774.500000002212</v>
      </c>
      <c r="F35" s="46">
        <f t="shared" si="1"/>
        <v>64.946067993820037</v>
      </c>
      <c r="G35" s="46">
        <f t="shared" si="2"/>
        <v>135.79796408487044</v>
      </c>
    </row>
    <row r="36" spans="1:7" s="7" customFormat="1" ht="17.25" customHeight="1" x14ac:dyDescent="0.2">
      <c r="A36" s="20"/>
      <c r="B36" s="15" t="s">
        <v>19</v>
      </c>
      <c r="C36" s="5">
        <f>C37+C38+C39+C40+C41+C42+C43</f>
        <v>551362.80000000005</v>
      </c>
      <c r="D36" s="37">
        <f t="shared" ref="D36:E36" si="7">D37+D38+D39+D40+D41+D42+D43</f>
        <v>1022064.1</v>
      </c>
      <c r="E36" s="37">
        <f t="shared" si="7"/>
        <v>705019.10000000009</v>
      </c>
      <c r="F36" s="46">
        <f t="shared" si="1"/>
        <v>68.979929928073986</v>
      </c>
      <c r="G36" s="46">
        <f t="shared" si="2"/>
        <v>127.86845612362676</v>
      </c>
    </row>
    <row r="37" spans="1:7" s="19" customFormat="1" ht="36" x14ac:dyDescent="0.2">
      <c r="A37" s="30" t="s">
        <v>46</v>
      </c>
      <c r="B37" s="31" t="s">
        <v>47</v>
      </c>
      <c r="C37" s="45">
        <v>49832.2</v>
      </c>
      <c r="D37" s="45">
        <v>128624.7</v>
      </c>
      <c r="E37" s="45">
        <v>84268.800000000003</v>
      </c>
      <c r="F37" s="47">
        <f t="shared" si="1"/>
        <v>65.51525484607545</v>
      </c>
      <c r="G37" s="47">
        <f t="shared" si="2"/>
        <v>169.10511677188646</v>
      </c>
    </row>
    <row r="38" spans="1:7" s="19" customFormat="1" ht="26.25" customHeight="1" x14ac:dyDescent="0.2">
      <c r="A38" s="32" t="s">
        <v>48</v>
      </c>
      <c r="B38" s="31" t="s">
        <v>49</v>
      </c>
      <c r="C38" s="45">
        <v>115470</v>
      </c>
      <c r="D38" s="45">
        <v>277589.2</v>
      </c>
      <c r="E38" s="45">
        <v>127790.3</v>
      </c>
      <c r="F38" s="47">
        <f t="shared" si="1"/>
        <v>46.035760757262892</v>
      </c>
      <c r="G38" s="47">
        <f t="shared" si="2"/>
        <v>110.66969775699316</v>
      </c>
    </row>
    <row r="39" spans="1:7" s="19" customFormat="1" ht="24" x14ac:dyDescent="0.2">
      <c r="A39" s="32" t="s">
        <v>50</v>
      </c>
      <c r="B39" s="31" t="s">
        <v>51</v>
      </c>
      <c r="C39" s="45">
        <v>101859</v>
      </c>
      <c r="D39" s="45">
        <v>93785.3</v>
      </c>
      <c r="E39" s="45">
        <v>162647.1</v>
      </c>
      <c r="F39" s="47">
        <f t="shared" si="1"/>
        <v>173.42493972936057</v>
      </c>
      <c r="G39" s="47">
        <f t="shared" si="2"/>
        <v>159.6786734603717</v>
      </c>
    </row>
    <row r="40" spans="1:7" s="19" customFormat="1" ht="24" x14ac:dyDescent="0.2">
      <c r="A40" s="32" t="s">
        <v>52</v>
      </c>
      <c r="B40" s="31" t="s">
        <v>53</v>
      </c>
      <c r="C40" s="45">
        <v>2030.9</v>
      </c>
      <c r="D40" s="45">
        <v>11348.2</v>
      </c>
      <c r="E40" s="45">
        <v>5094.5</v>
      </c>
      <c r="F40" s="47">
        <f t="shared" si="1"/>
        <v>44.892582083502226</v>
      </c>
      <c r="G40" s="47">
        <f t="shared" si="2"/>
        <v>250.84937712344279</v>
      </c>
    </row>
    <row r="41" spans="1:7" s="19" customFormat="1" x14ac:dyDescent="0.2">
      <c r="A41" s="32" t="s">
        <v>54</v>
      </c>
      <c r="B41" s="31" t="s">
        <v>55</v>
      </c>
      <c r="C41" s="45">
        <v>1161.8</v>
      </c>
      <c r="D41" s="45">
        <v>1351.6</v>
      </c>
      <c r="E41" s="45">
        <v>1952.7</v>
      </c>
      <c r="F41" s="47">
        <f t="shared" si="1"/>
        <v>144.47321692808524</v>
      </c>
      <c r="G41" s="47">
        <f t="shared" si="2"/>
        <v>168.07540024100535</v>
      </c>
    </row>
    <row r="42" spans="1:7" s="19" customFormat="1" x14ac:dyDescent="0.2">
      <c r="A42" s="32" t="s">
        <v>56</v>
      </c>
      <c r="B42" s="31" t="s">
        <v>57</v>
      </c>
      <c r="C42" s="45">
        <v>281697.40000000002</v>
      </c>
      <c r="D42" s="45">
        <v>509365.1</v>
      </c>
      <c r="E42" s="45">
        <v>323254.2</v>
      </c>
      <c r="F42" s="47">
        <f t="shared" si="1"/>
        <v>63.46218066373217</v>
      </c>
      <c r="G42" s="47">
        <f t="shared" si="2"/>
        <v>114.75228383364559</v>
      </c>
    </row>
    <row r="43" spans="1:7" s="26" customFormat="1" x14ac:dyDescent="0.2">
      <c r="A43" s="32" t="s">
        <v>58</v>
      </c>
      <c r="B43" s="33" t="s">
        <v>59</v>
      </c>
      <c r="C43" s="45">
        <v>-688.5</v>
      </c>
      <c r="D43" s="43">
        <v>0</v>
      </c>
      <c r="E43" s="43">
        <v>11.5</v>
      </c>
      <c r="F43" s="47" t="s">
        <v>86</v>
      </c>
      <c r="G43" s="47" t="s">
        <v>86</v>
      </c>
    </row>
    <row r="44" spans="1:7" s="26" customFormat="1" ht="25.5" x14ac:dyDescent="0.2">
      <c r="A44" s="38" t="s">
        <v>60</v>
      </c>
      <c r="B44" s="39" t="s">
        <v>61</v>
      </c>
      <c r="C44" s="40">
        <v>23714179.100000001</v>
      </c>
      <c r="D44" s="40">
        <v>53778610.5</v>
      </c>
      <c r="E44" s="40">
        <v>25517590.899999999</v>
      </c>
      <c r="F44" s="46">
        <f t="shared" si="1"/>
        <v>47.449330993778652</v>
      </c>
      <c r="G44" s="46">
        <f t="shared" si="2"/>
        <v>107.60478274367085</v>
      </c>
    </row>
    <row r="45" spans="1:7" s="26" customFormat="1" ht="51" x14ac:dyDescent="0.2">
      <c r="A45" s="38" t="s">
        <v>62</v>
      </c>
      <c r="B45" s="39" t="s">
        <v>63</v>
      </c>
      <c r="C45" s="40">
        <v>22762922.5</v>
      </c>
      <c r="D45" s="40">
        <v>52803703.299999997</v>
      </c>
      <c r="E45" s="40">
        <v>24831547.699999999</v>
      </c>
      <c r="F45" s="46">
        <f t="shared" si="1"/>
        <v>47.026148069429063</v>
      </c>
      <c r="G45" s="46">
        <f t="shared" si="2"/>
        <v>109.08769601091424</v>
      </c>
    </row>
    <row r="46" spans="1:7" s="19" customFormat="1" ht="25.5" x14ac:dyDescent="0.2">
      <c r="A46" s="41" t="s">
        <v>64</v>
      </c>
      <c r="B46" s="42" t="s">
        <v>65</v>
      </c>
      <c r="C46" s="43">
        <v>7670090.7999999998</v>
      </c>
      <c r="D46" s="43">
        <v>14870322.199999999</v>
      </c>
      <c r="E46" s="43">
        <v>8223622.0999999996</v>
      </c>
      <c r="F46" s="47">
        <f t="shared" si="1"/>
        <v>55.302245569366349</v>
      </c>
      <c r="G46" s="47">
        <f t="shared" si="2"/>
        <v>107.21675028931861</v>
      </c>
    </row>
    <row r="47" spans="1:7" s="19" customFormat="1" ht="38.25" x14ac:dyDescent="0.2">
      <c r="A47" s="41" t="s">
        <v>66</v>
      </c>
      <c r="B47" s="42" t="s">
        <v>67</v>
      </c>
      <c r="C47" s="43">
        <v>11026235.300000001</v>
      </c>
      <c r="D47" s="43">
        <v>25635946.399999999</v>
      </c>
      <c r="E47" s="43">
        <v>9626009.3000000007</v>
      </c>
      <c r="F47" s="47">
        <f t="shared" si="1"/>
        <v>37.548874341537868</v>
      </c>
      <c r="G47" s="47">
        <f t="shared" si="2"/>
        <v>87.300960283334433</v>
      </c>
    </row>
    <row r="48" spans="1:7" s="19" customFormat="1" ht="25.5" x14ac:dyDescent="0.2">
      <c r="A48" s="41" t="s">
        <v>68</v>
      </c>
      <c r="B48" s="42" t="s">
        <v>69</v>
      </c>
      <c r="C48" s="43">
        <v>2652244.7000000002</v>
      </c>
      <c r="D48" s="43">
        <v>3565971.6</v>
      </c>
      <c r="E48" s="43">
        <v>1806867.8</v>
      </c>
      <c r="F48" s="47">
        <f t="shared" si="1"/>
        <v>50.669719298942262</v>
      </c>
      <c r="G48" s="47">
        <f t="shared" si="2"/>
        <v>68.125984001400781</v>
      </c>
    </row>
    <row r="49" spans="1:7" s="19" customFormat="1" x14ac:dyDescent="0.2">
      <c r="A49" s="41" t="s">
        <v>70</v>
      </c>
      <c r="B49" s="42" t="s">
        <v>71</v>
      </c>
      <c r="C49" s="43">
        <v>1414351.7</v>
      </c>
      <c r="D49" s="43">
        <v>8731463.0999999996</v>
      </c>
      <c r="E49" s="43">
        <v>5175048.5</v>
      </c>
      <c r="F49" s="47">
        <f t="shared" si="1"/>
        <v>59.268972917036102</v>
      </c>
      <c r="G49" s="47">
        <f t="shared" si="2"/>
        <v>365.89544877699092</v>
      </c>
    </row>
    <row r="50" spans="1:7" s="19" customFormat="1" ht="38.25" x14ac:dyDescent="0.2">
      <c r="A50" s="38" t="s">
        <v>72</v>
      </c>
      <c r="B50" s="39" t="s">
        <v>73</v>
      </c>
      <c r="C50" s="40">
        <v>772522.9</v>
      </c>
      <c r="D50" s="40">
        <v>938634.2</v>
      </c>
      <c r="E50" s="40">
        <v>731383.9</v>
      </c>
      <c r="F50" s="46">
        <f t="shared" si="1"/>
        <v>77.920013994802247</v>
      </c>
      <c r="G50" s="46">
        <f t="shared" si="2"/>
        <v>94.674720969436635</v>
      </c>
    </row>
    <row r="51" spans="1:7" s="19" customFormat="1" ht="25.5" x14ac:dyDescent="0.2">
      <c r="A51" s="38" t="s">
        <v>74</v>
      </c>
      <c r="B51" s="39" t="s">
        <v>75</v>
      </c>
      <c r="C51" s="40">
        <v>243655.6</v>
      </c>
      <c r="D51" s="40">
        <v>36273</v>
      </c>
      <c r="E51" s="40">
        <v>46773</v>
      </c>
      <c r="F51" s="46">
        <f t="shared" si="1"/>
        <v>128.94715077330247</v>
      </c>
      <c r="G51" s="46">
        <f t="shared" si="2"/>
        <v>19.196357481625704</v>
      </c>
    </row>
    <row r="52" spans="1:7" s="19" customFormat="1" ht="89.25" x14ac:dyDescent="0.2">
      <c r="A52" s="38" t="s">
        <v>76</v>
      </c>
      <c r="B52" s="39" t="s">
        <v>77</v>
      </c>
      <c r="C52" s="40">
        <v>41117.5</v>
      </c>
      <c r="D52" s="40">
        <v>0</v>
      </c>
      <c r="E52" s="40">
        <v>54304.800000000003</v>
      </c>
      <c r="F52" s="46" t="s">
        <v>86</v>
      </c>
      <c r="G52" s="46">
        <f t="shared" si="2"/>
        <v>132.07223201799721</v>
      </c>
    </row>
    <row r="53" spans="1:7" s="19" customFormat="1" ht="38.25" x14ac:dyDescent="0.2">
      <c r="A53" s="38" t="s">
        <v>78</v>
      </c>
      <c r="B53" s="39" t="s">
        <v>79</v>
      </c>
      <c r="C53" s="40">
        <v>-106039.4</v>
      </c>
      <c r="D53" s="40">
        <v>0</v>
      </c>
      <c r="E53" s="40">
        <v>-146418.5</v>
      </c>
      <c r="F53" s="46" t="s">
        <v>86</v>
      </c>
      <c r="G53" s="46" t="s">
        <v>86</v>
      </c>
    </row>
    <row r="54" spans="1:7" s="19" customFormat="1" x14ac:dyDescent="0.2">
      <c r="A54" s="36" t="s">
        <v>80</v>
      </c>
      <c r="B54" s="35"/>
      <c r="C54" s="34">
        <f>C12+C44</f>
        <v>47375753.100000001</v>
      </c>
      <c r="D54" s="34">
        <f>SUM(D12+D44)</f>
        <v>107538936.30000001</v>
      </c>
      <c r="E54" s="34">
        <f>SUM(E12+E44)</f>
        <v>58333506.700000003</v>
      </c>
      <c r="F54" s="46">
        <f t="shared" si="1"/>
        <v>54.244080057912939</v>
      </c>
      <c r="G54" s="46">
        <f t="shared" si="2"/>
        <v>123.12945522337249</v>
      </c>
    </row>
    <row r="55" spans="1:7" s="19" customFormat="1" x14ac:dyDescent="0.25">
      <c r="A55" s="14"/>
      <c r="B55" s="17"/>
      <c r="C55" s="17"/>
      <c r="D55" s="10"/>
      <c r="E55" s="12"/>
      <c r="F55" s="12"/>
      <c r="G55" s="13"/>
    </row>
    <row r="56" spans="1:7" s="19" customFormat="1" x14ac:dyDescent="0.25">
      <c r="A56" s="14"/>
      <c r="B56" s="17"/>
      <c r="C56" s="17"/>
      <c r="D56" s="10"/>
      <c r="E56" s="12"/>
      <c r="F56" s="12"/>
      <c r="G56" s="13"/>
    </row>
    <row r="57" spans="1:7" s="19" customFormat="1" x14ac:dyDescent="0.25">
      <c r="A57" s="14"/>
      <c r="B57" s="17"/>
      <c r="C57" s="17"/>
      <c r="D57" s="10"/>
      <c r="E57" s="12"/>
      <c r="F57" s="12"/>
      <c r="G57" s="13"/>
    </row>
    <row r="58" spans="1:7" s="19" customFormat="1" x14ac:dyDescent="0.25">
      <c r="A58" s="14"/>
      <c r="B58" s="17"/>
      <c r="C58" s="17"/>
      <c r="D58" s="10"/>
      <c r="E58" s="12"/>
      <c r="F58" s="12"/>
      <c r="G58" s="13"/>
    </row>
    <row r="59" spans="1:7" s="19" customFormat="1" x14ac:dyDescent="0.25">
      <c r="A59" s="14"/>
      <c r="B59" s="17"/>
      <c r="C59" s="17"/>
      <c r="D59" s="10"/>
      <c r="E59" s="12"/>
      <c r="F59" s="12"/>
      <c r="G59" s="13"/>
    </row>
    <row r="60" spans="1:7" s="19" customFormat="1" x14ac:dyDescent="0.25">
      <c r="A60" s="14"/>
      <c r="B60" s="17"/>
      <c r="C60" s="17"/>
      <c r="D60" s="10"/>
      <c r="E60" s="12"/>
      <c r="F60" s="12"/>
      <c r="G60" s="13"/>
    </row>
    <row r="61" spans="1:7" s="19" customFormat="1" x14ac:dyDescent="0.25">
      <c r="A61" s="14"/>
      <c r="B61" s="17"/>
      <c r="C61" s="17"/>
      <c r="D61" s="10"/>
      <c r="E61" s="12"/>
      <c r="F61" s="12"/>
      <c r="G61" s="13"/>
    </row>
    <row r="62" spans="1:7" s="14" customFormat="1" x14ac:dyDescent="0.25">
      <c r="B62" s="17"/>
      <c r="C62" s="17"/>
      <c r="D62" s="10"/>
      <c r="E62" s="12"/>
      <c r="F62" s="12"/>
      <c r="G62" s="13"/>
    </row>
    <row r="63" spans="1:7" s="14" customFormat="1" x14ac:dyDescent="0.25">
      <c r="B63" s="17"/>
      <c r="C63" s="17"/>
      <c r="D63" s="10"/>
      <c r="E63" s="12"/>
      <c r="F63" s="12"/>
      <c r="G63" s="13"/>
    </row>
    <row r="64" spans="1:7" s="14" customFormat="1" x14ac:dyDescent="0.25">
      <c r="B64" s="17"/>
      <c r="C64" s="17"/>
      <c r="D64" s="10"/>
      <c r="E64" s="12"/>
      <c r="F64" s="12"/>
      <c r="G64" s="13"/>
    </row>
    <row r="65" spans="2:7" s="14" customFormat="1" x14ac:dyDescent="0.25">
      <c r="B65" s="17"/>
      <c r="C65" s="17"/>
      <c r="D65" s="10"/>
      <c r="E65" s="12"/>
      <c r="F65" s="12"/>
      <c r="G65" s="13"/>
    </row>
    <row r="66" spans="2:7" s="14" customFormat="1" x14ac:dyDescent="0.25">
      <c r="B66" s="17"/>
      <c r="C66" s="17"/>
      <c r="D66" s="10"/>
      <c r="E66" s="12"/>
      <c r="F66" s="12"/>
      <c r="G66" s="13"/>
    </row>
    <row r="67" spans="2:7" s="14" customFormat="1" x14ac:dyDescent="0.25">
      <c r="B67" s="17"/>
      <c r="C67" s="17"/>
      <c r="D67" s="10"/>
      <c r="E67" s="12"/>
      <c r="F67" s="12"/>
      <c r="G67" s="13"/>
    </row>
    <row r="68" spans="2:7" s="14" customFormat="1" x14ac:dyDescent="0.25">
      <c r="B68" s="17"/>
      <c r="C68" s="17"/>
      <c r="D68" s="10"/>
      <c r="E68" s="12"/>
      <c r="F68" s="12"/>
      <c r="G68" s="13"/>
    </row>
    <row r="69" spans="2:7" s="14" customFormat="1" x14ac:dyDescent="0.25">
      <c r="B69" s="17"/>
      <c r="C69" s="17"/>
      <c r="D69" s="10"/>
      <c r="E69" s="12"/>
      <c r="F69" s="12"/>
      <c r="G69" s="13"/>
    </row>
    <row r="70" spans="2:7" s="14" customFormat="1" x14ac:dyDescent="0.25">
      <c r="B70" s="17"/>
      <c r="C70" s="17"/>
      <c r="D70" s="10"/>
      <c r="E70" s="12"/>
      <c r="F70" s="12"/>
      <c r="G70" s="13"/>
    </row>
    <row r="71" spans="2:7" s="14" customFormat="1" x14ac:dyDescent="0.25">
      <c r="B71" s="17"/>
      <c r="C71" s="17"/>
      <c r="D71" s="10"/>
      <c r="E71" s="12"/>
      <c r="F71" s="12"/>
      <c r="G71" s="13"/>
    </row>
    <row r="72" spans="2:7" s="14" customFormat="1" x14ac:dyDescent="0.25">
      <c r="B72" s="17"/>
      <c r="C72" s="17"/>
      <c r="D72" s="10"/>
      <c r="E72" s="12"/>
      <c r="F72" s="12"/>
      <c r="G72" s="13"/>
    </row>
    <row r="73" spans="2:7" s="14" customFormat="1" x14ac:dyDescent="0.25">
      <c r="B73" s="17"/>
      <c r="C73" s="17"/>
      <c r="D73" s="10"/>
      <c r="E73" s="12"/>
      <c r="F73" s="12"/>
      <c r="G73" s="13"/>
    </row>
    <row r="74" spans="2:7" s="14" customFormat="1" x14ac:dyDescent="0.25">
      <c r="B74" s="17"/>
      <c r="C74" s="17"/>
      <c r="D74" s="10"/>
      <c r="E74" s="12"/>
      <c r="F74" s="12"/>
      <c r="G74" s="13"/>
    </row>
    <row r="75" spans="2:7" s="14" customFormat="1" x14ac:dyDescent="0.25">
      <c r="B75" s="17"/>
      <c r="C75" s="17"/>
      <c r="D75" s="10"/>
      <c r="E75" s="12"/>
      <c r="F75" s="12"/>
      <c r="G75" s="13"/>
    </row>
    <row r="76" spans="2:7" s="14" customFormat="1" x14ac:dyDescent="0.25">
      <c r="B76" s="17"/>
      <c r="C76" s="17"/>
      <c r="D76" s="10"/>
      <c r="E76" s="12"/>
      <c r="F76" s="12"/>
      <c r="G76" s="13"/>
    </row>
    <row r="77" spans="2:7" s="14" customFormat="1" x14ac:dyDescent="0.25">
      <c r="B77" s="17"/>
      <c r="C77" s="17"/>
      <c r="D77" s="10"/>
      <c r="E77" s="12"/>
      <c r="F77" s="12"/>
      <c r="G77" s="13"/>
    </row>
    <row r="78" spans="2:7" s="14" customFormat="1" x14ac:dyDescent="0.25">
      <c r="B78" s="17"/>
      <c r="C78" s="17"/>
      <c r="D78" s="10"/>
      <c r="E78" s="12"/>
      <c r="F78" s="12"/>
      <c r="G78" s="13"/>
    </row>
    <row r="79" spans="2:7" s="14" customFormat="1" x14ac:dyDescent="0.25">
      <c r="B79" s="17"/>
      <c r="C79" s="17"/>
      <c r="D79" s="10"/>
      <c r="E79" s="12"/>
      <c r="F79" s="12"/>
      <c r="G79" s="13"/>
    </row>
    <row r="80" spans="2:7" s="14" customFormat="1" x14ac:dyDescent="0.25">
      <c r="B80" s="17"/>
      <c r="C80" s="17"/>
      <c r="D80" s="10"/>
      <c r="E80" s="12"/>
      <c r="F80" s="12"/>
      <c r="G80" s="13"/>
    </row>
    <row r="81" spans="1:7" s="14" customFormat="1" x14ac:dyDescent="0.25">
      <c r="B81" s="17"/>
      <c r="C81" s="17"/>
      <c r="D81" s="10"/>
      <c r="E81" s="12"/>
      <c r="F81" s="12"/>
      <c r="G81" s="13"/>
    </row>
    <row r="82" spans="1:7" s="14" customFormat="1" x14ac:dyDescent="0.25">
      <c r="B82" s="17"/>
      <c r="C82" s="17"/>
      <c r="D82" s="10"/>
      <c r="E82" s="12"/>
      <c r="F82" s="12"/>
      <c r="G82" s="13"/>
    </row>
    <row r="83" spans="1:7" s="14" customFormat="1" x14ac:dyDescent="0.25">
      <c r="B83" s="17"/>
      <c r="C83" s="17"/>
      <c r="D83" s="10"/>
      <c r="E83" s="12"/>
      <c r="F83" s="12"/>
      <c r="G83" s="13"/>
    </row>
    <row r="84" spans="1:7" s="14" customFormat="1" x14ac:dyDescent="0.25">
      <c r="B84" s="17"/>
      <c r="C84" s="17"/>
      <c r="D84" s="10"/>
      <c r="E84" s="12"/>
      <c r="F84" s="12"/>
      <c r="G84" s="13"/>
    </row>
    <row r="85" spans="1:7" s="14" customFormat="1" x14ac:dyDescent="0.25">
      <c r="B85" s="11"/>
      <c r="C85" s="11"/>
      <c r="D85" s="10"/>
      <c r="E85" s="12"/>
      <c r="F85" s="12"/>
      <c r="G85" s="13"/>
    </row>
    <row r="86" spans="1:7" s="14" customFormat="1" x14ac:dyDescent="0.25">
      <c r="A86" s="10"/>
      <c r="B86" s="11"/>
      <c r="C86" s="11"/>
      <c r="D86" s="10"/>
      <c r="E86" s="12"/>
      <c r="F86" s="12"/>
      <c r="G86" s="13"/>
    </row>
    <row r="87" spans="1:7" s="14" customFormat="1" x14ac:dyDescent="0.25">
      <c r="A87" s="10"/>
      <c r="B87" s="11"/>
      <c r="C87" s="11"/>
      <c r="D87" s="10"/>
      <c r="E87" s="12"/>
      <c r="F87" s="12"/>
      <c r="G87" s="13"/>
    </row>
    <row r="88" spans="1:7" s="14" customFormat="1" x14ac:dyDescent="0.25">
      <c r="A88" s="10"/>
      <c r="B88" s="11"/>
      <c r="C88" s="11"/>
      <c r="D88" s="10"/>
      <c r="E88" s="12"/>
      <c r="F88" s="12"/>
      <c r="G88" s="13"/>
    </row>
    <row r="89" spans="1:7" s="14" customFormat="1" x14ac:dyDescent="0.25">
      <c r="A89" s="10"/>
      <c r="B89" s="11"/>
      <c r="C89" s="11"/>
      <c r="D89" s="10"/>
      <c r="E89" s="12"/>
      <c r="F89" s="12"/>
      <c r="G89" s="13"/>
    </row>
    <row r="90" spans="1:7" s="14" customFormat="1" x14ac:dyDescent="0.25">
      <c r="A90" s="10"/>
      <c r="B90" s="11"/>
      <c r="C90" s="11"/>
      <c r="D90" s="10"/>
      <c r="E90" s="12"/>
      <c r="F90" s="12"/>
      <c r="G90" s="13"/>
    </row>
    <row r="91" spans="1:7" s="14" customFormat="1" x14ac:dyDescent="0.25">
      <c r="A91" s="10"/>
      <c r="B91" s="11"/>
      <c r="C91" s="11"/>
      <c r="D91" s="10"/>
      <c r="E91" s="12"/>
      <c r="F91" s="12"/>
      <c r="G91" s="13"/>
    </row>
    <row r="92" spans="1:7" s="14" customFormat="1" x14ac:dyDescent="0.25">
      <c r="A92" s="10"/>
      <c r="B92" s="11"/>
      <c r="C92" s="11"/>
      <c r="D92" s="10"/>
      <c r="E92" s="12"/>
      <c r="F92" s="12"/>
      <c r="G92" s="13"/>
    </row>
    <row r="93" spans="1:7" s="14" customFormat="1" x14ac:dyDescent="0.25">
      <c r="A93" s="10"/>
      <c r="B93" s="11"/>
      <c r="C93" s="11"/>
      <c r="D93" s="10"/>
      <c r="E93" s="12"/>
      <c r="F93" s="12"/>
      <c r="G93" s="13"/>
    </row>
    <row r="94" spans="1:7" s="14" customFormat="1" x14ac:dyDescent="0.25">
      <c r="A94" s="10"/>
      <c r="B94" s="11"/>
      <c r="C94" s="11"/>
      <c r="D94" s="10"/>
      <c r="E94" s="12"/>
      <c r="F94" s="12"/>
      <c r="G94" s="13"/>
    </row>
    <row r="95" spans="1:7" s="14" customFormat="1" x14ac:dyDescent="0.25">
      <c r="A95" s="10"/>
      <c r="B95" s="11"/>
      <c r="C95" s="11"/>
      <c r="D95" s="10"/>
      <c r="E95" s="12"/>
      <c r="F95" s="12"/>
      <c r="G95" s="13"/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</vt:lpstr>
      <vt:lpstr>Таблица!Заголовки_для_печати</vt:lpstr>
    </vt:vector>
  </TitlesOfParts>
  <Company>COMPTEX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Васько Галина Борисовна</cp:lastModifiedBy>
  <cp:lastPrinted>2022-05-05T00:02:56Z</cp:lastPrinted>
  <dcterms:created xsi:type="dcterms:W3CDTF">2010-04-08T01:53:54Z</dcterms:created>
  <dcterms:modified xsi:type="dcterms:W3CDTF">2023-09-25T08:48:49Z</dcterms:modified>
</cp:coreProperties>
</file>