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395" windowWidth="15270" windowHeight="7275"/>
  </bookViews>
  <sheets>
    <sheet name="прил № 1 " sheetId="6" r:id="rId1"/>
  </sheets>
  <definedNames>
    <definedName name="_xlnm._FilterDatabase" localSheetId="0" hidden="1">'прил № 1 '!$A$7:$D$398</definedName>
    <definedName name="_xlnm.Print_Titles" localSheetId="0">'прил № 1 '!$7:$7</definedName>
    <definedName name="_xlnm.Print_Area" localSheetId="0">'прил № 1 '!$A$1:$D$398</definedName>
  </definedNames>
  <calcPr calcId="125725"/>
</workbook>
</file>

<file path=xl/calcChain.xml><?xml version="1.0" encoding="utf-8"?>
<calcChain xmlns="http://schemas.openxmlformats.org/spreadsheetml/2006/main">
  <c r="D9" i="6"/>
  <c r="D11"/>
  <c r="D10"/>
  <c r="D246" l="1"/>
  <c r="D329" l="1"/>
  <c r="D326"/>
  <c r="D288"/>
  <c r="D381" l="1"/>
  <c r="D331"/>
  <c r="D73" l="1"/>
  <c r="D312"/>
  <c r="D294"/>
  <c r="D284"/>
  <c r="D254"/>
  <c r="D257"/>
  <c r="D223"/>
  <c r="D213"/>
  <c r="D186"/>
  <c r="D162"/>
  <c r="D156"/>
  <c r="D150"/>
  <c r="D136"/>
  <c r="D128"/>
  <c r="D120"/>
  <c r="D85"/>
  <c r="D82"/>
  <c r="D43"/>
  <c r="D22"/>
  <c r="D8" l="1"/>
  <c r="D221"/>
  <c r="D280" l="1"/>
  <c r="D292" l="1"/>
  <c r="D134"/>
</calcChain>
</file>

<file path=xl/sharedStrings.xml><?xml version="1.0" encoding="utf-8"?>
<sst xmlns="http://schemas.openxmlformats.org/spreadsheetml/2006/main" count="1185" uniqueCount="589">
  <si>
    <t>Исполнено</t>
  </si>
  <si>
    <t>(тыс. рублей)</t>
  </si>
  <si>
    <t>3</t>
  </si>
  <si>
    <t>4</t>
  </si>
  <si>
    <t>Управление Федеральной службы по надзору в сфере природопользования (Росприроднадзора) по Забайкальскому краю</t>
  </si>
  <si>
    <t>Управление Федеральной антимонопольной службы по Забайкальскому краю</t>
  </si>
  <si>
    <t xml:space="preserve">НАЛОГОВЫЕ И НЕНАЛОГОВЫЕ ДОХОДЫ </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</si>
  <si>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</si>
  <si>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</si>
  <si>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</si>
  <si>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</si>
  <si>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85000000000000000</t>
  </si>
  <si>
    <t>001</t>
  </si>
  <si>
    <t>Администрация Губернатора Забайкальского края</t>
  </si>
  <si>
    <t>002</t>
  </si>
  <si>
    <t>Министерство финансов Забайкальского края</t>
  </si>
  <si>
    <t>003</t>
  </si>
  <si>
    <t>Министерство здравоохранения Забайкальского края</t>
  </si>
  <si>
    <t>004</t>
  </si>
  <si>
    <t>Министерство культуры Забайкальского края</t>
  </si>
  <si>
    <t>009</t>
  </si>
  <si>
    <t>011</t>
  </si>
  <si>
    <t xml:space="preserve">Министерство  физической культуры и спорта Забайкальского края </t>
  </si>
  <si>
    <t>012</t>
  </si>
  <si>
    <t>015</t>
  </si>
  <si>
    <t>Министерство международного сотрудничества, внешнеэкономических связей и туризма Забайкальского края</t>
  </si>
  <si>
    <t>017</t>
  </si>
  <si>
    <t>Департамент государственного имущества и земельных отношений Забайкальского края</t>
  </si>
  <si>
    <t>019</t>
  </si>
  <si>
    <t>Региональная служба по тарифам и ценообразованию Забайкальского края</t>
  </si>
  <si>
    <t>025</t>
  </si>
  <si>
    <t>026</t>
  </si>
  <si>
    <t>Министерство образования, науки и молодежной политики Забайкальского края</t>
  </si>
  <si>
    <t>027</t>
  </si>
  <si>
    <t>Министерство территориального развития Забайкальского края</t>
  </si>
  <si>
    <t>032</t>
  </si>
  <si>
    <t>Департамент по обеспечению деятельности мировых судей Забайкальского края</t>
  </si>
  <si>
    <t>046</t>
  </si>
  <si>
    <t>048</t>
  </si>
  <si>
    <t>096</t>
  </si>
  <si>
    <t>100</t>
  </si>
  <si>
    <t>161</t>
  </si>
  <si>
    <t>182</t>
  </si>
  <si>
    <t>187</t>
  </si>
  <si>
    <t>188</t>
  </si>
  <si>
    <t>318</t>
  </si>
  <si>
    <t>415</t>
  </si>
  <si>
    <t xml:space="preserve">ПРИЛОЖЕНИЕ 1 </t>
  </si>
  <si>
    <t>Управление Министерства юстиции Российской Федерации по Забайкальскому краю</t>
  </si>
  <si>
    <t>2</t>
  </si>
  <si>
    <t>ДОХОДЫ БЮДЖЕТА - ВСЕГО</t>
  </si>
  <si>
    <t>000</t>
  </si>
  <si>
    <t>10000000000000000</t>
  </si>
  <si>
    <t>Акцизы на пиво, производимое на территории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</si>
  <si>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</si>
  <si>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Единый сельскохозяйственный налог (за налоговые периоды, истекшие до 1 января 2011 года)</t>
  </si>
  <si>
    <t>Налог на имущество организаций по имуществу, не входящему в Единую систему газоснабжения</t>
  </si>
  <si>
    <t>Транспортный налог с организаций</t>
  </si>
  <si>
    <t>Транспортный налог с физических лиц</t>
  </si>
  <si>
    <t>Налог на игорный бизнес</t>
  </si>
  <si>
    <t>Налог на добычу прочих полезных ископаемых (за исключением полезных ископаемых в виде природных алмазов)</t>
  </si>
  <si>
    <t>Сбор за пользование объектами животного мира</t>
  </si>
  <si>
    <t>Сбор за пользование объектами водных биологических ресурсов (по внутренним водным объектам)</t>
  </si>
  <si>
    <t>10807082010000110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</si>
  <si>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</si>
  <si>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</si>
  <si>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10807130010000110</t>
  </si>
  <si>
    <t>10807172010000110</t>
  </si>
  <si>
    <t>Платежи за добычу подземных вод</t>
  </si>
  <si>
    <t>Налог с владельцев транспортных средств и налог на приобретение автотранспортных средств</t>
  </si>
  <si>
    <t>Налог на пользователей автомобильных дорог</t>
  </si>
  <si>
    <t>Налог с продаж</t>
  </si>
  <si>
    <t>11101020020000120</t>
  </si>
  <si>
    <t>11103020020000120</t>
  </si>
  <si>
    <t>11105022020000120</t>
  </si>
  <si>
    <t>11107012020000120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</si>
  <si>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</si>
  <si>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11109042020000120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</si>
  <si>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</si>
  <si>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11202012010000120</t>
  </si>
  <si>
    <t>11202052010000120</t>
  </si>
  <si>
    <t>11202102020000120</t>
  </si>
  <si>
    <t>11402023020000410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</si>
  <si>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</si>
  <si>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11406022020000430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</si>
  <si>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</si>
  <si>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11602030020000140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</si>
  <si>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</si>
  <si>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Денежные взыскания (штрафы) за нарушение законодательства о рекламе</t>
  </si>
  <si>
    <t>11632000020000140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</si>
  <si>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</si>
  <si>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11633020020000140</t>
  </si>
  <si>
    <t>11690020020000140</t>
  </si>
  <si>
    <t>Прочие поступления от денежных взысканий (штрафов) и иных сумм в возмещение ущерба, зачисляемые в бюджеты субъектов Российской Федерации</t>
  </si>
  <si>
    <t>11701020020000180</t>
  </si>
  <si>
    <t>Невыясненные поступления, зачисляемые в бюджеты субъектов Российской Федерации</t>
  </si>
  <si>
    <t>20000000000000000</t>
  </si>
  <si>
    <t>БЕЗВОЗМЕЗДНЫЕ ПОСТУПЛЕНИЯ</t>
  </si>
  <si>
    <t>Дотации бюджетам субъектов Российской Федерации на выравнивание бюджетной обеспеченности</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</si>
  <si>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</si>
  <si>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Код классификации доходов бюджетов Российской Федерации</t>
  </si>
  <si>
    <t>Наименование показателя</t>
  </si>
  <si>
    <t>11302992020000130</t>
  </si>
  <si>
    <t>Прочие доходы от компенсации затрат бюджетов субъектов Российской Федерации</t>
  </si>
  <si>
    <t>11301992020000130</t>
  </si>
  <si>
    <t>Прочие доходы от оказания платных услуг (работ) получателями средств бюджетов субъектов Российской Федерации</t>
  </si>
  <si>
    <t>11637020020000140</t>
  </si>
  <si>
    <t>Денежные взыскания (штрафы) за нарушение бюджетного законодательства (в части бюджетов субъектов Российской Федерации)</t>
  </si>
  <si>
    <t>Плата за выбросы загрязняющих веществ в атмосферный воздух стационарными объектами</t>
  </si>
  <si>
    <t>053</t>
  </si>
  <si>
    <t>Денежные взыскания (штрафы) за нарушение законодательства Российской Федерации о безопасности дорожного движения</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</si>
  <si>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</si>
  <si>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</si>
  <si>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на добычу полезных ископаемых в виде угля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</si>
  <si>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</si>
  <si>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11301520020000130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</si>
  <si>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</si>
  <si>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11646000020000140</t>
  </si>
  <si>
    <t>Прочие безвозмездные поступления в бюджеты субъектов Российской Федерации</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</si>
  <si>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</si>
  <si>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Прочие межбюджетные трансферты, передаваемые бюджетам субъектов Российской Федерации</t>
  </si>
  <si>
    <t>Департамент по гражданской обороне и пожарной безопасности Забайкальского края</t>
  </si>
  <si>
    <t>Плата за сбросы загрязняющих веществ в водные объекты</t>
  </si>
  <si>
    <t>Денежные взыскания (штрафы) за нарушение законодательства Российской Федерации о пожарной безопасности</t>
  </si>
  <si>
    <t>11618020020000140</t>
  </si>
  <si>
    <t>Доходы от сдачи в аренду имущества, составляющего казну субъекта Российской Федерации (за исключением земельных участков)</t>
  </si>
  <si>
    <t>Регулярные платежи за пользование недрами при пользовании недрами на территории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</si>
  <si>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</si>
  <si>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</si>
  <si>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</si>
  <si>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10807380010000110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</si>
  <si>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</si>
  <si>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10807390010000110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</si>
  <si>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</si>
  <si>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</si>
  <si>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</si>
  <si>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</si>
  <si>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Сборы за участие в конкурсе (аукционе) на право пользования участками недр местного значения</t>
  </si>
  <si>
    <t>11625086020000140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</si>
  <si>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</si>
  <si>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066</t>
  </si>
  <si>
    <t>Министерство экономического развития и Забайкальского края</t>
  </si>
  <si>
    <t>Законодательное Собрание Забайкальского края</t>
  </si>
  <si>
    <t>063</t>
  </si>
  <si>
    <t>Управление Федерального казначейства по Забайкальскому краю</t>
  </si>
  <si>
    <t>Прокуратура Забайкальского края</t>
  </si>
  <si>
    <t>Налог на прибыль организаций, зачислявшийся до 1 января 2005 года в местные бюджеты, мобилизуемый на территориях муниципальных районов</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</si>
  <si>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</si>
  <si>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</si>
  <si>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</si>
  <si>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321</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</si>
  <si>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</si>
  <si>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</si>
  <si>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</si>
  <si>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Управление Федеральной службы по надзору в сфере связи, информационных технологий и массовых коммуникаций по Забайкальскому краю (Управление Роскомнадзора по Забайкальскому краю)</t>
  </si>
  <si>
    <t>Государственная пошлина за выдачу свидетельства о государственной аккредитации региональной спортивной федерации</t>
  </si>
  <si>
    <t>10807340010000110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</si>
  <si>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</si>
  <si>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11105322020000120</t>
  </si>
  <si>
    <t>Доходы от продажи квартир, находящихся в собственности субъектов Российской Федерации</t>
  </si>
  <si>
    <t>11401020020000410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</si>
  <si>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</si>
  <si>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11105100020000120</t>
  </si>
  <si>
    <t>Доходы от эксплуатации и использования имущества автомобильных дорог, находящихся в собственности субъектов Российской Федерации</t>
  </si>
  <si>
    <t>11109032020000120</t>
  </si>
  <si>
    <t>Код главного админис                    тратора доходов бюджета</t>
  </si>
  <si>
    <t>Администрация Агинского Бурятского округа Забайкальского края</t>
  </si>
  <si>
    <t>006</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</si>
  <si>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</si>
  <si>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11204013020000120</t>
  </si>
  <si>
    <t>Плата за использование лесов, расположенных на землях лесного фонда, в части, превышающей минимальный размер арендной платы</t>
  </si>
  <si>
    <t>11204014020000120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</si>
  <si>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</si>
  <si>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11204015020000120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</si>
  <si>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</si>
  <si>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11301410010000130</t>
  </si>
  <si>
    <t xml:space="preserve">Государственная инспекция 
Забайкальского края
</t>
  </si>
  <si>
    <t>072</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</si>
  <si>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</si>
  <si>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10807142010000110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</si>
  <si>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</si>
  <si>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10807400010000110</t>
  </si>
  <si>
    <t>Платежи, взимаемые государственными органами (организациями) субъектов Российской Федерации за выполнение определенных функций</t>
  </si>
  <si>
    <t>11502020020000140</t>
  </si>
  <si>
    <t xml:space="preserve">Государственная служба по охране 
объектов культурного наследия 
Забайкальского края
</t>
  </si>
  <si>
    <t>Плата за предоставление информации из реестра дисквалифицированных лиц</t>
  </si>
  <si>
    <t>Министерство социальной защиты населения Забайкальского края</t>
  </si>
  <si>
    <t>Доходы бюджетов субъектов Российской Федерации от возврата бюджетными учреждениями остатков субсидий прошлых лет</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</si>
  <si>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</si>
  <si>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</si>
  <si>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</si>
  <si>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Министерство природных ресурсов Забайкальского края </t>
  </si>
  <si>
    <t xml:space="preserve">Министерство сельского хозяйства Забайкальского края </t>
  </si>
  <si>
    <t>Субсидия бюджетам субъектов Российской Федерации на поддержку отрасли культуры</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</si>
  <si>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</si>
  <si>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</si>
  <si>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</si>
  <si>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</si>
  <si>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</si>
  <si>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</si>
  <si>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</si>
  <si>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</si>
  <si>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</si>
  <si>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лесных отношений</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</si>
  <si>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</si>
  <si>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</si>
  <si>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Возврат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</si>
  <si>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</si>
  <si>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</si>
  <si>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</si>
  <si>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</si>
  <si>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</si>
  <si>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Дотации бюджетам субъектов Российской Федерации на поддержку мер по обеспечению сбалансированности бюджетов</t>
  </si>
  <si>
    <t>Возврат остатков единой субвенции из бюджетов субъектов Российской Федерации</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</si>
  <si>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</si>
  <si>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</si>
  <si>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</si>
  <si>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</si>
  <si>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</si>
  <si>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</si>
  <si>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</si>
  <si>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</si>
  <si>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</si>
  <si>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</si>
  <si>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иными организациями остатков субсидий прошлых лет</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</si>
  <si>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</si>
  <si>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</si>
  <si>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мероприятий по обеспечению жильем молодых семей</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</si>
  <si>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</si>
  <si>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</si>
  <si>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</si>
  <si>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</si>
  <si>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</si>
  <si>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Налог на имущество предприятий</t>
  </si>
  <si>
    <t>Государственная пошлина за повторную выдачу свидетельства о постановке на учет в налоговом органе</t>
  </si>
  <si>
    <t>Налог на прибыль организаций, зачислявшийся до 1 января 2005 года в местные бюджеты, мобилизуемый на территориях городских округов</t>
  </si>
  <si>
    <t>11705020020000180</t>
  </si>
  <si>
    <t>Прочие неналоговые доходы бюджетов субъектов Российской Федерации</t>
  </si>
  <si>
    <t>035</t>
  </si>
  <si>
    <t>Избирательная комиссия Забайкальского края</t>
  </si>
  <si>
    <t xml:space="preserve">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t>
  </si>
  <si>
    <t xml:space="preserve">к Закону Забайкальского края                                                                                  "Об исполнении бюджета                            Забайкальского края за 2019 год" </t>
  </si>
  <si>
    <t>21860010020000150</t>
  </si>
  <si>
    <t>20245141020000150</t>
  </si>
  <si>
    <t>20245142020000150</t>
  </si>
  <si>
    <t>20225515020000150</t>
  </si>
  <si>
    <t>20225516020000150</t>
  </si>
  <si>
    <t>21935900020000150</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</si>
  <si>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</si>
  <si>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21935118020000150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</si>
  <si>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</si>
  <si>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20215549020000150</t>
  </si>
  <si>
    <t>20215001020000150</t>
  </si>
  <si>
    <t>20215002020000150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</si>
  <si>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</si>
  <si>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20215009020000150</t>
  </si>
  <si>
    <t>20215010020000150</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</si>
  <si>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</si>
  <si>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21835118020000150</t>
  </si>
  <si>
    <t>20235900020000150</t>
  </si>
  <si>
    <t>Межбюджетные трансферты, передаваемые бюджетам субъектов Российской Федерации за достижение показателей деятельности органов исполнительной власти субъектов Российской Федерации</t>
  </si>
  <si>
    <t>20245550020000150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</si>
  <si>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</si>
  <si>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20245505020000150</t>
  </si>
  <si>
    <t>Проценты, полученные от предоставления бюджетных кредитов внутри страны за счет средств бюджетов субъектов Российской Федерации</t>
  </si>
  <si>
    <t>20249999020000150</t>
  </si>
  <si>
    <t>20235118020000150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</si>
  <si>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</si>
  <si>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21945676020000150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</si>
  <si>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субъектов Российской Федерации</t>
  </si>
  <si>
    <t>21945672020000150</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</si>
  <si>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</si>
  <si>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21945161020000150</t>
  </si>
  <si>
    <t>21951360020000150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</si>
  <si>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</si>
  <si>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21935460020000150</t>
  </si>
  <si>
    <t>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t>
  </si>
  <si>
    <t>21925554020000150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</si>
  <si>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</si>
  <si>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21925382020000150</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</si>
  <si>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</si>
  <si>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21925674020000150</t>
  </si>
  <si>
    <t>21802010020000150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</si>
  <si>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</si>
  <si>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20245192020000150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</si>
  <si>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</si>
  <si>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20245468020000150</t>
  </si>
  <si>
    <t>20245161020000150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</si>
  <si>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</si>
  <si>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20245196020000150</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</si>
  <si>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</si>
  <si>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20245190020000150</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</si>
  <si>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</si>
  <si>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20245216020000150</t>
  </si>
  <si>
    <t>20235460020000150</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</si>
  <si>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</si>
  <si>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20225138020000150</t>
  </si>
  <si>
    <t>Субсидии бюджетам субъектов Российской Федерации на закупку авиационных работ органами государственной власти субъектов Российской Федерации для оказания медицинской помощи</t>
  </si>
  <si>
    <t>20225554020000150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</si>
  <si>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</si>
  <si>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20225170020000150</t>
  </si>
  <si>
    <t>Субсидии бюджетам субъектов Российской Федерации на развитие паллиативной медицинской помощи</t>
  </si>
  <si>
    <t>20225201020000150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</si>
  <si>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</si>
  <si>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20225202020000150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</si>
  <si>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</si>
  <si>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20225114020000150</t>
  </si>
  <si>
    <t>20225402020000150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</si>
  <si>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</si>
  <si>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10807300010000110</t>
  </si>
  <si>
    <t>20225467020000150</t>
  </si>
  <si>
    <t>20225517020000150</t>
  </si>
  <si>
    <t>20225466020000150</t>
  </si>
  <si>
    <t>20225519020000150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</si>
  <si>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</si>
  <si>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21935380020000150</t>
  </si>
  <si>
    <t>21935270020000150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</si>
  <si>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</si>
  <si>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21935573020000150</t>
  </si>
  <si>
    <t>Возврат остатков субвенций на оплату жилищно-коммунальных услуг отдельным категориям граждан из бюджетов субъектов Российской Федерации</t>
  </si>
  <si>
    <t>21935250020000150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</si>
  <si>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субъектов Российской Федерации</t>
  </si>
  <si>
    <t>21935134020000150</t>
  </si>
  <si>
    <t>Возврат остатков субвенций на социальные выплаты безработным гражданам в соответствии с Законом Российской Федерации от 19 апреля 1991 года N 1032-I "О занятости населения в Российской Федерации" из бюджетов субъектов Российской Федерации</t>
  </si>
  <si>
    <t>21935290020000150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</si>
  <si>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</si>
  <si>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20245294020000150</t>
  </si>
  <si>
    <t>Межбюджетные трансферты, передаваемые бюджетам субъектов Российской Федерации на приобретение автотранспорта</t>
  </si>
  <si>
    <t>20245293020000150</t>
  </si>
  <si>
    <t>20249001020000150</t>
  </si>
  <si>
    <t>20702030020000150</t>
  </si>
  <si>
    <t>20235240020000150</t>
  </si>
  <si>
    <t>20235380020000150</t>
  </si>
  <si>
    <t>20235270020000150</t>
  </si>
  <si>
    <t>20235260020000150</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</si>
  <si>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</si>
  <si>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20235280020000150</t>
  </si>
  <si>
    <t>20235573020000150</t>
  </si>
  <si>
    <t>20235250020000150</t>
  </si>
  <si>
    <t>20235220020000150</t>
  </si>
  <si>
    <t>20235137020000150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</si>
  <si>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</si>
  <si>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20235134020000150</t>
  </si>
  <si>
    <t>20235135020000150</t>
  </si>
  <si>
    <t>20235176020000150</t>
  </si>
  <si>
    <t>20235290020000150</t>
  </si>
  <si>
    <t>Субсидии бюджетам субъектов Российской Федерации за счет средств резервного фонда Правительства Российской Федерации</t>
  </si>
  <si>
    <t>20229001020000150</t>
  </si>
  <si>
    <t>20225084020000150</t>
  </si>
  <si>
    <t>20225462020000150</t>
  </si>
  <si>
    <t>20225082020000150</t>
  </si>
  <si>
    <t>20225027020000150</t>
  </si>
  <si>
    <t>20225086020000150</t>
  </si>
  <si>
    <t>Межбюджетные трансферты, передаваемые бюджетам субъектов Российской Федерации на осуществление спортивной подготовки в организациях, получивших статус "Детский футбольный центр"</t>
  </si>
  <si>
    <t>20245383020000150</t>
  </si>
  <si>
    <t>20225081020000150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</si>
  <si>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</si>
  <si>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20225228020000150</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</si>
  <si>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</si>
  <si>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20225229020000150</t>
  </si>
  <si>
    <t>21802030020000150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</si>
  <si>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</si>
  <si>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</si>
  <si>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11105032020000120</t>
  </si>
  <si>
    <t>11105072020000120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</si>
  <si>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</si>
  <si>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21925064020000150</t>
  </si>
  <si>
    <t>20225527020000150</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</si>
  <si>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t>
  </si>
  <si>
    <t>20225066020000150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</si>
  <si>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</si>
  <si>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21945159020000150</t>
  </si>
  <si>
    <t>21925520020000150</t>
  </si>
  <si>
    <t>Доходы бюджетов субъектов Российской Федерации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</si>
  <si>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21845159020000150</t>
  </si>
  <si>
    <t>20245159020000150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</si>
  <si>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</si>
  <si>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20225210020000150</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</si>
  <si>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</si>
  <si>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20225539020000150</t>
  </si>
  <si>
    <t>Субсидии бюджетам субъектов Российской Федерации на обновление материально-технической базы для формирования у обучающихся современных технологических и гуманитарных навыков</t>
  </si>
  <si>
    <t>20225169020000150</t>
  </si>
  <si>
    <t>20225538020000150</t>
  </si>
  <si>
    <t>Субсидии бюджетам субъектов Российской Федерации на поддержку образования для детей с ограниченными возможностями здоровья</t>
  </si>
  <si>
    <t>20225187020000150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</si>
  <si>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</si>
  <si>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20225520020000150</t>
  </si>
  <si>
    <t>20225097020000150</t>
  </si>
  <si>
    <t>Субсидии бюджетам субъектов Российской Федерации на создание детских технопарков "Кванториум"</t>
  </si>
  <si>
    <t>20225173020000150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</si>
  <si>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</si>
  <si>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20225232020000150</t>
  </si>
  <si>
    <t>20302040020000150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</si>
  <si>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</si>
  <si>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21925023020000150</t>
  </si>
  <si>
    <t>21925555020000150</t>
  </si>
  <si>
    <t>Возврат остатков субсидий на реализацию мероприятий по обеспечению жильем молодых семей из бюджетов субъектов Российской Федерации</t>
  </si>
  <si>
    <t>21925497020000150</t>
  </si>
  <si>
    <t>21825555020000150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</si>
  <si>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</si>
  <si>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21825497020000150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</si>
  <si>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</si>
  <si>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20245393020000150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</si>
  <si>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</si>
  <si>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20225023020000150</t>
  </si>
  <si>
    <t>20225555020000150</t>
  </si>
  <si>
    <t>20225497020000150</t>
  </si>
  <si>
    <t>Департамент записи актов гражданского состояния Забайкальского края</t>
  </si>
  <si>
    <t>031</t>
  </si>
  <si>
    <t>20235120020000150</t>
  </si>
  <si>
    <t>Контрольно-счетная палата Забайкальского края</t>
  </si>
  <si>
    <t>034</t>
  </si>
  <si>
    <t>Возврат остатков субвенций на осуществление отдельных полномочий в области лесных отношений из бюджетов субъектов Российской Федерации</t>
  </si>
  <si>
    <t>21935129020000150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</si>
  <si>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</si>
  <si>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11625082020000140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</si>
  <si>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</si>
  <si>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20235432020000150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</si>
  <si>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</si>
  <si>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20235430020000150</t>
  </si>
  <si>
    <t>20235128020000150</t>
  </si>
  <si>
    <t>20235129020000150</t>
  </si>
  <si>
    <t>Субвенции бюджетам субъектов Российской Федерации на увеличение площади лесовосстановления</t>
  </si>
  <si>
    <t>20235429020000150</t>
  </si>
  <si>
    <t>Субвенции бюджетам субъектов Российской Федерации на формирование запаса лесных семян для лесовосстановления</t>
  </si>
  <si>
    <t>20235431020000150</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</si>
  <si>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2012-2020 годах"</t>
  </si>
  <si>
    <t>20225016020000150</t>
  </si>
  <si>
    <t>Возврат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 из бюджетов субъектов Российской Федерации</t>
  </si>
  <si>
    <t>21945370020000150</t>
  </si>
  <si>
    <t>Возврат остатков субсидий на возмещение части процентной ставки по инвестиционным кредитам (займам) в агропромышленном комплексе из бюджетов субъектов Российской Федерации</t>
  </si>
  <si>
    <t>21925544020000150</t>
  </si>
  <si>
    <t>21925541020000150</t>
  </si>
  <si>
    <t>21925051020000150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</si>
  <si>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</si>
  <si>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21925567020000150</t>
  </si>
  <si>
    <t>Возврат остатков субсидий на реализацию мероприятий федеральной целевой программы "Устойчивое развитие сельских территорий на 2014-2017 годы и на период до 2020 года" из бюджетов субъектов Российской Федерации</t>
  </si>
  <si>
    <t>21925018020000150</t>
  </si>
  <si>
    <t>21925543020000150</t>
  </si>
  <si>
    <t>21990000020000150</t>
  </si>
  <si>
    <t>Доходы бюджетов субъектов Российской Федерации от возврата остатков субсидий на реализацию мероприятий по устойчивому развитию сельских территорий из бюджетов муниципальных образований</t>
  </si>
  <si>
    <t>21825567020000150</t>
  </si>
  <si>
    <t>20245433020000150</t>
  </si>
  <si>
    <t>Межбюджетные трансферты, передаваемые бюджетам субъектов Российской Федерации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2019 году на территориях субъектов Российской Федерации</t>
  </si>
  <si>
    <t>20245371020000150</t>
  </si>
  <si>
    <t>Межбюджетные трансферты, передаваемые бюджетам субъектов Российской Федерации на создание системы поддержки фермеров и развитие сельской кооперации</t>
  </si>
  <si>
    <t>20245480020000150</t>
  </si>
  <si>
    <t>20225541020000150</t>
  </si>
  <si>
    <t>20225542020000150</t>
  </si>
  <si>
    <t>20225568020000150</t>
  </si>
  <si>
    <t>20225567020000150</t>
  </si>
  <si>
    <t>20225543020000150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</si>
  <si>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</si>
  <si>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20227567020000150</t>
  </si>
  <si>
    <t>079</t>
  </si>
  <si>
    <t>20225299020000150</t>
  </si>
  <si>
    <t>Государственная ветеринарная служба Забайкальского края</t>
  </si>
  <si>
    <t>087</t>
  </si>
  <si>
    <t>Министерство строительства, дорожного хозяйства и транспорта Забайкальского края</t>
  </si>
  <si>
    <t>098</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</si>
  <si>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</si>
  <si>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20245479020000150</t>
  </si>
  <si>
    <t>Межбюджетные трансферты, передаваемые бюджетам субъектов Российской Федерации на финансовое обеспечение дорожной деятельности</t>
  </si>
  <si>
    <t>20245390020000150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</si>
  <si>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</si>
  <si>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20227111020000150</t>
  </si>
  <si>
    <t>Министерство жилищно-коммунального хозяйства, энергетики, цифровизации и связи Забайкальского края</t>
  </si>
  <si>
    <t>099</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</si>
  <si>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</si>
  <si>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20245424020000150</t>
  </si>
  <si>
    <t>Субсидии бюджетам субъектов Российской Федерации на реализацию программ формирования современной городской среды</t>
  </si>
  <si>
    <t>Плата за размещение отходов производства</t>
  </si>
  <si>
    <t>Плата за размещение твердых коммунальных отходов</t>
  </si>
  <si>
    <t>Федеральное агенство лесного хозяйства</t>
  </si>
  <si>
    <t>10302251010000110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</si>
  <si>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</si>
  <si>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10302142010000110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</si>
  <si>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</si>
  <si>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10302143010000110</t>
  </si>
  <si>
    <t>10302231010000110</t>
  </si>
  <si>
    <t>10302241010000110</t>
  </si>
  <si>
    <t>10302261010000110</t>
  </si>
  <si>
    <t>Главное управление МЧС России по Забайкальскому краю</t>
  </si>
  <si>
    <t>177</t>
  </si>
  <si>
    <t>Федеральная служба войск национальной гвардии Российской Федерации</t>
  </si>
  <si>
    <t>180</t>
  </si>
  <si>
    <t>Управление ФНС по Забайкальскому краю</t>
  </si>
  <si>
    <t>Государственная пошлина по делам, рассматриваемым конституционными (уставными) судами субъектов Российской Федерации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</si>
  <si>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</si>
  <si>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Сбор за пользование объектами водных биологических ресурсов (исключая внутренние водные объекты)</t>
  </si>
  <si>
    <t>Министерство обороны Российской Федерации</t>
  </si>
  <si>
    <t>Управление Министерства внутренних дел РФ по Забайкальскому краю</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</si>
  <si>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</si>
  <si>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Денежные взыскания (штрафы) за нарушение лесного законодательства на лесных участках, находящихся в собственности субъектов Российской Федерации</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</si>
  <si>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</si>
  <si>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Государственная пошлина за государственную регистрацию политических партий и региональных отделений политических партий</t>
  </si>
  <si>
    <t>Федеральная служба государственной регистрации кадастра и картографии</t>
  </si>
  <si>
    <t>Доходы бюджета Забайкальского края по кодам классификации доходов бюджетов                                                    Российской Федерации за 2019 год</t>
  </si>
  <si>
    <t>10602010020000110</t>
  </si>
  <si>
    <t>10101012020000110</t>
  </si>
  <si>
    <t>10101014020000110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</si>
  <si>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t>
  </si>
  <si>
    <t>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</si>
  <si>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</si>
  <si>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10102020010000110</t>
  </si>
  <si>
    <t>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</si>
  <si>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</si>
  <si>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10102040010000110</t>
  </si>
  <si>
    <t>10302100010000110</t>
  </si>
  <si>
    <t xml:space="preserve">Налог, взимаемый с налогоплательщиков, выбравших в качестве объекта налогообложения доходы </t>
  </si>
  <si>
    <t>10501011010000110</t>
  </si>
  <si>
    <t>10501012010000110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</si>
  <si>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</si>
  <si>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</si>
  <si>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10501022010000110</t>
  </si>
  <si>
    <t xml:space="preserve">Минимальный налог, зачисляемый в бюджеты субъектов Российской Федерации (за налоговые периоды, истекшие до 1 января 2016 года)
</t>
  </si>
  <si>
    <t>10501050010000110</t>
  </si>
  <si>
    <t>10503020010000110</t>
  </si>
  <si>
    <t>10604011020000110</t>
  </si>
  <si>
    <t>10604012020000110</t>
  </si>
  <si>
    <t>10605000020000110</t>
  </si>
  <si>
    <t>10701030010000110</t>
  </si>
  <si>
    <t>10701060010000110</t>
  </si>
  <si>
    <t>10704010010000110</t>
  </si>
  <si>
    <t>10704030010000110</t>
  </si>
  <si>
    <t xml:space="preserve">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t>
  </si>
  <si>
    <t>10807010010000110</t>
  </si>
  <si>
    <t>10807310010000110</t>
  </si>
  <si>
    <t>10901020040000110</t>
  </si>
  <si>
    <t>10901030050000110</t>
  </si>
  <si>
    <t>10903023010000110</t>
  </si>
  <si>
    <t>10904010020000110</t>
  </si>
  <si>
    <t>10904020020000110</t>
  </si>
  <si>
    <t>10904030010000110</t>
  </si>
  <si>
    <t>10906010020000110</t>
  </si>
  <si>
    <t xml:space="preserve">Налог, взимаемый в виде стоимости патента в связи с применением упрощенной системы налогообложения  </t>
  </si>
  <si>
    <t>10911010020000110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</si>
  <si>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</si>
  <si>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10911020020000110</t>
  </si>
  <si>
    <t>11202030010000120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</si>
  <si>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</si>
  <si>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11301020010000130</t>
  </si>
  <si>
    <t>11301190010000130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</si>
  <si>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</si>
  <si>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11603020020000140</t>
  </si>
  <si>
    <t>10102050010000110</t>
  </si>
  <si>
    <t>10704020010000110</t>
  </si>
  <si>
    <t>10802020010000110</t>
  </si>
  <si>
    <t>106</t>
  </si>
  <si>
    <t>Федеральная служба по надзору в сфере транспорта</t>
  </si>
  <si>
    <t>11630020010000140</t>
  </si>
  <si>
    <t>11626000010000140</t>
  </si>
  <si>
    <t>10806000010000110</t>
  </si>
  <si>
    <t>Государственная пошлина за выдачу и обмен паспорта гражданина Российской Федерации</t>
  </si>
  <si>
    <t>10807100010000110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</si>
  <si>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</si>
  <si>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10807141010000110</t>
  </si>
  <si>
    <t>11630012010000140</t>
  </si>
  <si>
    <t>141</t>
  </si>
  <si>
    <t>Федеральная служба по надзору в сфере защиты прав потребителей и благополучия человека</t>
  </si>
  <si>
    <t>11201010010000120</t>
  </si>
  <si>
    <t>11201030010000120</t>
  </si>
  <si>
    <t>11201042010000120</t>
  </si>
  <si>
    <t>11201070010000120</t>
  </si>
  <si>
    <t>Плата за выбросы загрязняющих веществ, образующихся при сжигании на факельных установках и (или) рассеивании попутного нефтяного газа</t>
  </si>
  <si>
    <t>11201041010000120</t>
  </si>
  <si>
    <t>11627000010000140</t>
  </si>
  <si>
    <t>11625072020000140</t>
  </si>
  <si>
    <t>11621020020000140</t>
  </si>
  <si>
    <t>10807110010000110</t>
  </si>
  <si>
    <t>10807120010000110</t>
  </si>
  <si>
    <t>10807020010000110</t>
  </si>
  <si>
    <t>Государственная пошлина за государственную регистрацию прав, ограничений (обременений) прав на недвижимое имущество и сделок с ним</t>
  </si>
  <si>
    <t>11301031010000130</t>
  </si>
  <si>
    <t>Плата за предоставление сведений из Единого государственного реестра недвижимости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</si>
  <si>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</si>
  <si>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</si>
  <si>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субъектов Российской Федерации на осуществление ежемесячной выплаты в связи с рождением (усыновлением) первого ребенка</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</si>
  <si>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</si>
  <si>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</si>
  <si>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</si>
  <si>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</si>
  <si>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Возврат остатков субсидий на реализацию мероприятий по содействию созданию в субъектах Российской Федерации новых мест в общеобразовательных организациях из бюджетов субъектов Российской Федерации</t>
  </si>
  <si>
    <t>Субсидии бюджетам субъектов Российской Федерации на обеспечение устойчивого развития сельских территорий</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</si>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</sst>
</file>

<file path=xl/styles.xml><?xml version="1.0" encoding="utf-8"?>
<styleSheet xmlns="http://schemas.openxmlformats.org/spreadsheetml/2006/main">
  <numFmts count="5">
    <numFmt numFmtId="164" formatCode="#,##0.0_ ;\-#,##0.0\ "/>
    <numFmt numFmtId="165" formatCode="#,##0.0"/>
    <numFmt numFmtId="166" formatCode="dd\.mm\.yyyy"/>
    <numFmt numFmtId="167" formatCode="#,##0.00_ ;\-#,##0.00"/>
    <numFmt numFmtId="168" formatCode="_-* #,##0.0\ _₽_-;\-* #,##0.0\ _₽_-;_-* &quot;-&quot;?\ _₽_-;_-@_-"/>
  </numFmts>
  <fonts count="29">
    <font>
      <sz val="11"/>
      <color theme="1"/>
      <name val="Calibri"/>
      <family val="2"/>
      <charset val="204"/>
      <scheme val="minor"/>
    </font>
    <font>
      <sz val="12"/>
      <name val="Times New Roman"/>
      <family val="1"/>
      <charset val="204"/>
    </font>
    <font>
      <b/>
      <sz val="13"/>
      <name val="Times New Roman"/>
      <family val="1"/>
      <charset val="204"/>
    </font>
    <font>
      <b/>
      <sz val="12"/>
      <name val="Times New Roman"/>
      <family val="1"/>
      <charset val="204"/>
    </font>
    <font>
      <b/>
      <sz val="11"/>
      <name val="Calibri"/>
      <family val="2"/>
      <charset val="204"/>
    </font>
    <font>
      <sz val="11"/>
      <name val="Calibri"/>
      <family val="2"/>
      <scheme val="minor"/>
    </font>
    <font>
      <sz val="10"/>
      <color rgb="FF000000"/>
      <name val="Arial Cyr"/>
    </font>
    <font>
      <sz val="10"/>
      <color rgb="FF000000"/>
      <name val="Arial"/>
      <family val="2"/>
      <charset val="204"/>
    </font>
    <font>
      <sz val="8"/>
      <color rgb="FF000000"/>
      <name val="Arial Cyr"/>
    </font>
    <font>
      <sz val="9"/>
      <color rgb="FF000000"/>
      <name val="Arial Cyr"/>
    </font>
    <font>
      <sz val="8"/>
      <color rgb="FF000000"/>
      <name val="Arial"/>
      <family val="2"/>
      <charset val="204"/>
    </font>
    <font>
      <sz val="11"/>
      <color rgb="FF000000"/>
      <name val="Calibri"/>
      <family val="2"/>
      <charset val="204"/>
      <scheme val="minor"/>
    </font>
    <font>
      <b/>
      <sz val="11"/>
      <color rgb="FF000000"/>
      <name val="Arial Cyr"/>
    </font>
    <font>
      <sz val="11"/>
      <color rgb="FF000000"/>
      <name val="Arial"/>
      <family val="2"/>
      <charset val="204"/>
    </font>
    <font>
      <b/>
      <sz val="10"/>
      <color rgb="FF000000"/>
      <name val="Arial"/>
      <family val="2"/>
      <charset val="204"/>
    </font>
    <font>
      <b/>
      <sz val="11"/>
      <color rgb="FF000000"/>
      <name val="Arial"/>
      <family val="2"/>
      <charset val="204"/>
    </font>
    <font>
      <u/>
      <sz val="8"/>
      <color rgb="FF000000"/>
      <name val="Arial"/>
      <family val="2"/>
      <charset val="204"/>
    </font>
    <font>
      <sz val="8"/>
      <color rgb="FF000000"/>
      <name val="Times New Roman"/>
      <family val="1"/>
      <charset val="204"/>
    </font>
    <font>
      <sz val="10"/>
      <color theme="1"/>
      <name val="Arial"/>
      <family val="2"/>
      <charset val="204"/>
    </font>
    <font>
      <sz val="11"/>
      <name val="Calibri"/>
      <family val="2"/>
      <charset val="204"/>
      <scheme val="minor"/>
    </font>
    <font>
      <b/>
      <sz val="11"/>
      <name val="Calibri"/>
      <family val="2"/>
      <charset val="204"/>
      <scheme val="minor"/>
    </font>
    <font>
      <sz val="12"/>
      <color theme="1"/>
      <name val="Times New Roman"/>
      <family val="1"/>
      <charset val="204"/>
    </font>
    <font>
      <b/>
      <sz val="13"/>
      <color theme="1"/>
      <name val="Times New Roman"/>
      <family val="1"/>
      <charset val="204"/>
    </font>
    <font>
      <b/>
      <sz val="12"/>
      <color theme="1"/>
      <name val="Times New Roman"/>
      <family val="1"/>
      <charset val="204"/>
    </font>
    <font>
      <sz val="11"/>
      <color rgb="FF000000"/>
      <name val="Calibri"/>
      <family val="2"/>
      <charset val="204"/>
      <scheme val="minor"/>
    </font>
    <font>
      <sz val="10"/>
      <color rgb="FF000000"/>
      <name val="Arial"/>
      <family val="2"/>
      <charset val="204"/>
    </font>
    <font>
      <b/>
      <sz val="10"/>
      <color rgb="FF000000"/>
      <name val="Arial"/>
      <family val="2"/>
      <charset val="204"/>
    </font>
    <font>
      <sz val="11"/>
      <color rgb="FFFF0000"/>
      <name val="Calibri"/>
      <family val="2"/>
      <charset val="204"/>
      <scheme val="minor"/>
    </font>
    <font>
      <b/>
      <sz val="12"/>
      <color theme="3" tint="-0.249977111117893"/>
      <name val="Calibri"/>
      <family val="2"/>
      <charset val="204"/>
      <scheme val="minor"/>
    </font>
  </fonts>
  <fills count="5">
    <fill>
      <patternFill patternType="none"/>
    </fill>
    <fill>
      <patternFill patternType="gray125"/>
    </fill>
    <fill>
      <patternFill patternType="solid">
        <fgColor rgb="FFCCCCCC"/>
      </patternFill>
    </fill>
    <fill>
      <patternFill patternType="solid">
        <fgColor theme="0"/>
        <bgColor indexed="64"/>
      </patternFill>
    </fill>
    <fill>
      <patternFill patternType="solid">
        <fgColor rgb="FFDCFFDC"/>
        <bgColor indexed="64"/>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medium">
        <color rgb="FF000000"/>
      </right>
      <top style="hair">
        <color rgb="FF000000"/>
      </top>
      <bottom/>
      <diagonal/>
    </border>
    <border>
      <left/>
      <right style="medium">
        <color rgb="FF000000"/>
      </right>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style="medium">
        <color rgb="FF000000"/>
      </right>
      <top style="thin">
        <color rgb="FF000000"/>
      </top>
      <bottom style="thin">
        <color rgb="FF000000"/>
      </bottom>
      <diagonal/>
    </border>
    <border>
      <left/>
      <right/>
      <top style="hair">
        <color rgb="FF000000"/>
      </top>
      <bottom/>
      <diagonal/>
    </border>
    <border>
      <left style="thin">
        <color rgb="FF000000"/>
      </left>
      <right style="medium">
        <color rgb="FF000000"/>
      </right>
      <top/>
      <bottom style="hair">
        <color rgb="FF000000"/>
      </bottom>
      <diagonal/>
    </border>
    <border>
      <left/>
      <right style="medium">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medium">
        <color rgb="FF000000"/>
      </right>
      <top style="hair">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s>
  <cellStyleXfs count="196">
    <xf numFmtId="0" fontId="0" fillId="0" borderId="0"/>
    <xf numFmtId="0" fontId="5" fillId="0" borderId="0"/>
    <xf numFmtId="0" fontId="5" fillId="0" borderId="0"/>
    <xf numFmtId="0" fontId="6" fillId="0" borderId="3">
      <alignment horizontal="left" wrapText="1"/>
    </xf>
    <xf numFmtId="0" fontId="7" fillId="0" borderId="0"/>
    <xf numFmtId="0" fontId="7" fillId="0" borderId="0"/>
    <xf numFmtId="0" fontId="5" fillId="0" borderId="0"/>
    <xf numFmtId="4" fontId="8" fillId="0" borderId="4">
      <alignment horizontal="right" shrinkToFit="1"/>
    </xf>
    <xf numFmtId="2" fontId="8" fillId="0" borderId="5">
      <alignment horizontal="center" shrinkToFit="1"/>
    </xf>
    <xf numFmtId="49" fontId="8" fillId="0" borderId="3">
      <alignment horizontal="center" vertical="top" wrapText="1"/>
    </xf>
    <xf numFmtId="4" fontId="8" fillId="0" borderId="5">
      <alignment horizontal="right" shrinkToFit="1"/>
    </xf>
    <xf numFmtId="49" fontId="8" fillId="0" borderId="0">
      <alignment horizontal="right"/>
    </xf>
    <xf numFmtId="4" fontId="8" fillId="0" borderId="6">
      <alignment horizontal="right" shrinkToFit="1"/>
    </xf>
    <xf numFmtId="167" fontId="8" fillId="0" borderId="7">
      <alignment horizontal="right" vertical="center" shrinkToFit="1"/>
    </xf>
    <xf numFmtId="4" fontId="8" fillId="0" borderId="8">
      <alignment horizontal="right" shrinkToFit="1"/>
    </xf>
    <xf numFmtId="2" fontId="8" fillId="0" borderId="9">
      <alignment horizontal="center" shrinkToFit="1"/>
    </xf>
    <xf numFmtId="0" fontId="9" fillId="0" borderId="10">
      <alignment horizontal="left" wrapText="1"/>
    </xf>
    <xf numFmtId="0" fontId="9" fillId="0" borderId="11">
      <alignment horizontal="center" vertical="top" wrapText="1"/>
    </xf>
    <xf numFmtId="0" fontId="8" fillId="0" borderId="11">
      <alignment horizontal="center"/>
    </xf>
    <xf numFmtId="0" fontId="8" fillId="0" borderId="12">
      <alignment horizontal="left" wrapText="1" indent="2"/>
    </xf>
    <xf numFmtId="0" fontId="8" fillId="0" borderId="13">
      <alignment horizontal="left" wrapText="1"/>
    </xf>
    <xf numFmtId="0" fontId="8" fillId="0" borderId="14">
      <alignment horizontal="left" wrapText="1"/>
    </xf>
    <xf numFmtId="0" fontId="7" fillId="2" borderId="15"/>
    <xf numFmtId="0" fontId="7" fillId="2" borderId="16"/>
    <xf numFmtId="0" fontId="8" fillId="0" borderId="17">
      <alignment horizontal="left" wrapText="1" indent="2"/>
    </xf>
    <xf numFmtId="0" fontId="7" fillId="2" borderId="18"/>
    <xf numFmtId="0" fontId="8" fillId="0" borderId="19">
      <alignment horizontal="left" wrapText="1"/>
    </xf>
    <xf numFmtId="0" fontId="10" fillId="0" borderId="17">
      <alignment wrapText="1"/>
    </xf>
    <xf numFmtId="0" fontId="8" fillId="0" borderId="20">
      <alignment horizontal="left" wrapText="1"/>
    </xf>
    <xf numFmtId="0" fontId="8" fillId="0" borderId="0">
      <alignment horizontal="left" wrapText="1"/>
    </xf>
    <xf numFmtId="0" fontId="11" fillId="0" borderId="10"/>
    <xf numFmtId="0" fontId="8" fillId="0" borderId="21">
      <alignment horizontal="center"/>
    </xf>
    <xf numFmtId="0" fontId="6" fillId="0" borderId="22">
      <alignment horizontal="left"/>
    </xf>
    <xf numFmtId="0" fontId="11" fillId="0" borderId="22"/>
    <xf numFmtId="0" fontId="8" fillId="0" borderId="22">
      <alignment horizontal="left"/>
    </xf>
    <xf numFmtId="0" fontId="8" fillId="0" borderId="23">
      <alignment horizontal="left"/>
    </xf>
    <xf numFmtId="0" fontId="8" fillId="0" borderId="24">
      <alignment horizontal="left" wrapText="1"/>
    </xf>
    <xf numFmtId="0" fontId="8" fillId="0" borderId="11">
      <alignment horizontal="left" wrapText="1"/>
    </xf>
    <xf numFmtId="0" fontId="7" fillId="2" borderId="10"/>
    <xf numFmtId="0" fontId="6" fillId="0" borderId="25">
      <alignment horizontal="left"/>
    </xf>
    <xf numFmtId="0" fontId="8" fillId="0" borderId="0">
      <alignment horizontal="left"/>
    </xf>
    <xf numFmtId="0" fontId="6" fillId="0" borderId="0">
      <alignment horizontal="left"/>
    </xf>
    <xf numFmtId="0" fontId="6" fillId="0" borderId="3">
      <alignment horizontal="left"/>
    </xf>
    <xf numFmtId="0" fontId="6" fillId="0" borderId="25"/>
    <xf numFmtId="0" fontId="9" fillId="0" borderId="10">
      <alignment horizontal="center" vertical="center"/>
    </xf>
    <xf numFmtId="49" fontId="9" fillId="0" borderId="3">
      <alignment horizontal="center" vertical="top" wrapText="1"/>
    </xf>
    <xf numFmtId="0" fontId="8" fillId="0" borderId="26">
      <alignment horizontal="center"/>
    </xf>
    <xf numFmtId="0" fontId="7" fillId="2" borderId="27"/>
    <xf numFmtId="0" fontId="8" fillId="0" borderId="28">
      <alignment horizontal="center" vertical="center" shrinkToFit="1"/>
    </xf>
    <xf numFmtId="0" fontId="8" fillId="0" borderId="29">
      <alignment horizontal="center" vertical="center" shrinkToFit="1"/>
    </xf>
    <xf numFmtId="0" fontId="8" fillId="0" borderId="30">
      <alignment horizontal="center" vertical="center" shrinkToFit="1"/>
    </xf>
    <xf numFmtId="0" fontId="8" fillId="0" borderId="29">
      <alignment horizontal="center" vertical="center" shrinkToFit="1"/>
    </xf>
    <xf numFmtId="49" fontId="8" fillId="0" borderId="31">
      <alignment horizontal="center" wrapText="1"/>
    </xf>
    <xf numFmtId="49" fontId="8" fillId="0" borderId="0">
      <alignment horizontal="center" wrapText="1"/>
    </xf>
    <xf numFmtId="49" fontId="8" fillId="0" borderId="10">
      <alignment horizontal="center" wrapText="1"/>
    </xf>
    <xf numFmtId="0" fontId="8" fillId="0" borderId="32">
      <alignment horizontal="center"/>
    </xf>
    <xf numFmtId="0" fontId="8" fillId="0" borderId="33">
      <alignment horizontal="center"/>
    </xf>
    <xf numFmtId="0" fontId="8" fillId="0" borderId="4">
      <alignment horizontal="center"/>
    </xf>
    <xf numFmtId="49" fontId="8" fillId="0" borderId="34">
      <alignment horizontal="center" wrapText="1"/>
    </xf>
    <xf numFmtId="49" fontId="8" fillId="0" borderId="30">
      <alignment horizontal="center" wrapText="1"/>
    </xf>
    <xf numFmtId="49" fontId="8" fillId="0" borderId="28">
      <alignment horizontal="center" wrapText="1"/>
    </xf>
    <xf numFmtId="0" fontId="7" fillId="2" borderId="35"/>
    <xf numFmtId="0" fontId="8" fillId="0" borderId="3">
      <alignment horizontal="center" vertical="center" shrinkToFit="1"/>
    </xf>
    <xf numFmtId="0" fontId="7" fillId="2" borderId="36"/>
    <xf numFmtId="0" fontId="6" fillId="0" borderId="27"/>
    <xf numFmtId="0" fontId="8" fillId="0" borderId="10">
      <alignment horizontal="center"/>
    </xf>
    <xf numFmtId="49" fontId="8" fillId="0" borderId="25">
      <alignment horizontal="center"/>
    </xf>
    <xf numFmtId="49" fontId="8" fillId="0" borderId="10">
      <alignment horizontal="center"/>
    </xf>
    <xf numFmtId="0" fontId="9" fillId="0" borderId="10">
      <alignment horizontal="left"/>
    </xf>
    <xf numFmtId="0" fontId="9" fillId="0" borderId="3">
      <alignment horizontal="center" vertical="top" wrapText="1"/>
    </xf>
    <xf numFmtId="49" fontId="8" fillId="0" borderId="4">
      <alignment horizontal="center" vertical="center"/>
    </xf>
    <xf numFmtId="49" fontId="8" fillId="0" borderId="3">
      <alignment horizontal="center" vertical="center"/>
    </xf>
    <xf numFmtId="49" fontId="8" fillId="0" borderId="26">
      <alignment horizontal="center"/>
    </xf>
    <xf numFmtId="49" fontId="8" fillId="0" borderId="0">
      <alignment horizontal="center"/>
    </xf>
    <xf numFmtId="49" fontId="8" fillId="0" borderId="10">
      <alignment horizontal="center"/>
    </xf>
    <xf numFmtId="49" fontId="8" fillId="0" borderId="37">
      <alignment horizontal="center"/>
    </xf>
    <xf numFmtId="49" fontId="8" fillId="0" borderId="32">
      <alignment horizontal="center"/>
    </xf>
    <xf numFmtId="49" fontId="8" fillId="0" borderId="3">
      <alignment horizontal="center" vertical="center" shrinkToFit="1"/>
    </xf>
    <xf numFmtId="0" fontId="8" fillId="0" borderId="0"/>
    <xf numFmtId="49" fontId="9" fillId="0" borderId="10"/>
    <xf numFmtId="167" fontId="8" fillId="0" borderId="4">
      <alignment horizontal="right" vertical="center" shrinkToFit="1"/>
    </xf>
    <xf numFmtId="167" fontId="8" fillId="0" borderId="3">
      <alignment horizontal="right" vertical="center" shrinkToFit="1"/>
    </xf>
    <xf numFmtId="49" fontId="8" fillId="0" borderId="33">
      <alignment horizontal="center" vertical="center"/>
    </xf>
    <xf numFmtId="49" fontId="8" fillId="0" borderId="0">
      <alignment horizontal="center"/>
    </xf>
    <xf numFmtId="0" fontId="8" fillId="0" borderId="0">
      <alignment horizontal="center"/>
    </xf>
    <xf numFmtId="49" fontId="6" fillId="0" borderId="0"/>
    <xf numFmtId="0" fontId="9" fillId="0" borderId="10"/>
    <xf numFmtId="0" fontId="9" fillId="0" borderId="3">
      <alignment horizontal="center" vertical="top"/>
    </xf>
    <xf numFmtId="167" fontId="8" fillId="0" borderId="3">
      <alignment horizontal="center" vertical="center" shrinkToFit="1"/>
    </xf>
    <xf numFmtId="2" fontId="8" fillId="0" borderId="26">
      <alignment horizontal="right" shrinkToFit="1"/>
    </xf>
    <xf numFmtId="49" fontId="8" fillId="0" borderId="38">
      <alignment horizontal="center" vertical="center"/>
    </xf>
    <xf numFmtId="2" fontId="8" fillId="0" borderId="37">
      <alignment horizontal="right" shrinkToFit="1"/>
    </xf>
    <xf numFmtId="2" fontId="8" fillId="0" borderId="4">
      <alignment horizontal="right" shrinkToFit="1"/>
    </xf>
    <xf numFmtId="49" fontId="8" fillId="0" borderId="39">
      <alignment horizontal="center" vertical="top"/>
    </xf>
    <xf numFmtId="49" fontId="8" fillId="0" borderId="4">
      <alignment horizontal="right"/>
    </xf>
    <xf numFmtId="2" fontId="8" fillId="0" borderId="3">
      <alignment horizontal="right" shrinkToFit="1"/>
    </xf>
    <xf numFmtId="0" fontId="8" fillId="0" borderId="25">
      <alignment horizontal="center"/>
    </xf>
    <xf numFmtId="49" fontId="8" fillId="0" borderId="39">
      <alignment horizontal="center" vertical="center"/>
    </xf>
    <xf numFmtId="0" fontId="12" fillId="0" borderId="0"/>
    <xf numFmtId="0" fontId="6" fillId="0" borderId="32"/>
    <xf numFmtId="49" fontId="8" fillId="0" borderId="10"/>
    <xf numFmtId="49" fontId="8" fillId="0" borderId="11">
      <alignment horizontal="center" vertical="center"/>
    </xf>
    <xf numFmtId="0" fontId="10" fillId="0" borderId="10">
      <alignment horizontal="center"/>
    </xf>
    <xf numFmtId="0" fontId="10" fillId="0" borderId="25">
      <alignment horizontal="center"/>
    </xf>
    <xf numFmtId="0" fontId="6" fillId="0" borderId="0"/>
    <xf numFmtId="167" fontId="8" fillId="0" borderId="8">
      <alignment horizontal="right" vertical="center" shrinkToFit="1"/>
    </xf>
    <xf numFmtId="0" fontId="6" fillId="0" borderId="7"/>
    <xf numFmtId="167" fontId="8" fillId="0" borderId="40">
      <alignment horizontal="right" vertical="center" shrinkToFit="1"/>
    </xf>
    <xf numFmtId="3" fontId="8" fillId="0" borderId="40">
      <alignment horizontal="right" vertical="center" shrinkToFit="1"/>
    </xf>
    <xf numFmtId="3" fontId="8" fillId="0" borderId="40">
      <alignment horizontal="center" vertical="center" shrinkToFit="1"/>
    </xf>
    <xf numFmtId="49" fontId="8" fillId="0" borderId="41">
      <alignment horizontal="center"/>
    </xf>
    <xf numFmtId="49" fontId="8" fillId="0" borderId="6">
      <alignment horizontal="center"/>
    </xf>
    <xf numFmtId="49" fontId="8" fillId="0" borderId="7">
      <alignment horizontal="center"/>
    </xf>
    <xf numFmtId="49" fontId="8" fillId="0" borderId="8">
      <alignment horizontal="center"/>
    </xf>
    <xf numFmtId="0" fontId="7" fillId="2" borderId="0"/>
    <xf numFmtId="0" fontId="7" fillId="0" borderId="0"/>
    <xf numFmtId="0" fontId="13" fillId="0" borderId="0"/>
    <xf numFmtId="0" fontId="14" fillId="0" borderId="0">
      <alignment horizontal="center"/>
    </xf>
    <xf numFmtId="0" fontId="14" fillId="0" borderId="0"/>
    <xf numFmtId="0" fontId="14" fillId="0" borderId="0"/>
    <xf numFmtId="0" fontId="10" fillId="0" borderId="0"/>
    <xf numFmtId="0" fontId="10" fillId="0" borderId="0">
      <alignment horizontal="left"/>
    </xf>
    <xf numFmtId="0" fontId="15" fillId="0" borderId="10">
      <alignment horizontal="center"/>
    </xf>
    <xf numFmtId="0" fontId="10" fillId="0" borderId="3">
      <alignment horizontal="center" vertical="top" wrapText="1"/>
    </xf>
    <xf numFmtId="0" fontId="10" fillId="0" borderId="11">
      <alignment horizontal="center" vertical="center"/>
    </xf>
    <xf numFmtId="0" fontId="10" fillId="0" borderId="42">
      <alignment horizontal="left" wrapText="1"/>
    </xf>
    <xf numFmtId="0" fontId="10" fillId="0" borderId="24">
      <alignment horizontal="left" wrapText="1"/>
    </xf>
    <xf numFmtId="0" fontId="7" fillId="2" borderId="25"/>
    <xf numFmtId="0" fontId="10" fillId="0" borderId="20">
      <alignment horizontal="left" wrapText="1"/>
    </xf>
    <xf numFmtId="0" fontId="16" fillId="0" borderId="0">
      <alignment horizontal="left" wrapText="1"/>
    </xf>
    <xf numFmtId="0" fontId="10" fillId="0" borderId="26">
      <alignment horizontal="center" vertical="center"/>
    </xf>
    <xf numFmtId="49" fontId="10" fillId="0" borderId="34">
      <alignment horizontal="center" wrapText="1"/>
    </xf>
    <xf numFmtId="49" fontId="10" fillId="0" borderId="29">
      <alignment horizontal="center" wrapText="1"/>
    </xf>
    <xf numFmtId="0" fontId="7" fillId="2" borderId="39"/>
    <xf numFmtId="49" fontId="10" fillId="0" borderId="30">
      <alignment horizontal="center" shrinkToFit="1"/>
    </xf>
    <xf numFmtId="0" fontId="7" fillId="2" borderId="36"/>
    <xf numFmtId="0" fontId="7" fillId="0" borderId="27"/>
    <xf numFmtId="49" fontId="10" fillId="0" borderId="37">
      <alignment horizontal="center" vertical="center"/>
    </xf>
    <xf numFmtId="49" fontId="10" fillId="0" borderId="3">
      <alignment horizontal="center" wrapText="1"/>
    </xf>
    <xf numFmtId="49" fontId="10" fillId="0" borderId="32">
      <alignment horizontal="center"/>
    </xf>
    <xf numFmtId="0" fontId="10" fillId="0" borderId="0">
      <alignment horizontal="center"/>
    </xf>
    <xf numFmtId="49" fontId="10" fillId="0" borderId="0"/>
    <xf numFmtId="49" fontId="10" fillId="0" borderId="3">
      <alignment horizontal="center" vertical="top" wrapText="1"/>
    </xf>
    <xf numFmtId="49" fontId="10" fillId="0" borderId="26">
      <alignment horizontal="center" vertical="center"/>
    </xf>
    <xf numFmtId="4" fontId="10" fillId="0" borderId="37">
      <alignment horizontal="right" vertical="center" shrinkToFit="1"/>
    </xf>
    <xf numFmtId="49" fontId="10" fillId="0" borderId="3">
      <alignment horizontal="center" vertical="center"/>
    </xf>
    <xf numFmtId="4" fontId="10" fillId="0" borderId="32">
      <alignment horizontal="right" shrinkToFit="1"/>
    </xf>
    <xf numFmtId="49" fontId="10" fillId="0" borderId="3">
      <alignment horizontal="center" vertical="top" wrapText="1"/>
    </xf>
    <xf numFmtId="167" fontId="10" fillId="0" borderId="3">
      <alignment horizontal="right" vertical="center" shrinkToFit="1"/>
    </xf>
    <xf numFmtId="0" fontId="11" fillId="0" borderId="0"/>
    <xf numFmtId="49" fontId="7" fillId="0" borderId="22"/>
    <xf numFmtId="49" fontId="10" fillId="0" borderId="43">
      <alignment horizontal="right"/>
    </xf>
    <xf numFmtId="0" fontId="10" fillId="0" borderId="43">
      <alignment horizontal="right"/>
    </xf>
    <xf numFmtId="0" fontId="17" fillId="0" borderId="0">
      <alignment horizontal="right"/>
    </xf>
    <xf numFmtId="0" fontId="7" fillId="0" borderId="10"/>
    <xf numFmtId="0" fontId="10" fillId="0" borderId="26">
      <alignment horizontal="center"/>
    </xf>
    <xf numFmtId="49" fontId="10" fillId="0" borderId="44">
      <alignment horizontal="center"/>
    </xf>
    <xf numFmtId="166" fontId="10" fillId="0" borderId="45">
      <alignment horizontal="center"/>
    </xf>
    <xf numFmtId="49" fontId="10" fillId="0" borderId="46"/>
    <xf numFmtId="49" fontId="10" fillId="0" borderId="47"/>
    <xf numFmtId="49" fontId="10" fillId="0" borderId="45">
      <alignment horizontal="center"/>
    </xf>
    <xf numFmtId="49" fontId="10" fillId="0" borderId="45"/>
    <xf numFmtId="49" fontId="10" fillId="0" borderId="48">
      <alignment horizontal="center"/>
    </xf>
    <xf numFmtId="4" fontId="10" fillId="0" borderId="6">
      <alignment horizontal="right" vertical="center" shrinkToFit="1"/>
    </xf>
    <xf numFmtId="49" fontId="10" fillId="0" borderId="40">
      <alignment horizontal="center" vertical="center"/>
    </xf>
    <xf numFmtId="4" fontId="10" fillId="0" borderId="7">
      <alignment horizontal="right" shrinkToFit="1"/>
    </xf>
    <xf numFmtId="0" fontId="12" fillId="0" borderId="0">
      <alignment horizontal="center"/>
    </xf>
    <xf numFmtId="0" fontId="6" fillId="0" borderId="10"/>
    <xf numFmtId="0" fontId="8" fillId="0" borderId="11">
      <alignment horizontal="center" vertical="top" wrapText="1"/>
    </xf>
    <xf numFmtId="0" fontId="8" fillId="0" borderId="11">
      <alignment horizontal="center" vertical="center"/>
    </xf>
    <xf numFmtId="0" fontId="8" fillId="0" borderId="42">
      <alignment horizontal="left" wrapText="1"/>
    </xf>
    <xf numFmtId="0" fontId="8" fillId="0" borderId="12">
      <alignment horizontal="left" wrapText="1"/>
    </xf>
    <xf numFmtId="0" fontId="8" fillId="0" borderId="20">
      <alignment horizontal="left" wrapText="1" indent="2"/>
    </xf>
    <xf numFmtId="0" fontId="6" fillId="0" borderId="39"/>
    <xf numFmtId="0" fontId="8" fillId="0" borderId="17">
      <alignment horizontal="left" wrapText="1"/>
    </xf>
    <xf numFmtId="0" fontId="11" fillId="0" borderId="25"/>
    <xf numFmtId="0" fontId="8" fillId="0" borderId="3">
      <alignment horizontal="center" vertical="top" wrapText="1"/>
    </xf>
    <xf numFmtId="0" fontId="8" fillId="0" borderId="26">
      <alignment horizontal="center" vertical="center"/>
    </xf>
    <xf numFmtId="0" fontId="8" fillId="0" borderId="34">
      <alignment horizontal="center" vertical="center" shrinkToFit="1"/>
    </xf>
    <xf numFmtId="0" fontId="8" fillId="0" borderId="30">
      <alignment horizontal="center" vertical="center" shrinkToFit="1"/>
    </xf>
    <xf numFmtId="49" fontId="8" fillId="0" borderId="28">
      <alignment horizontal="center" shrinkToFit="1"/>
    </xf>
    <xf numFmtId="0" fontId="7" fillId="2" borderId="49"/>
    <xf numFmtId="0" fontId="6" fillId="0" borderId="50"/>
    <xf numFmtId="0" fontId="8" fillId="0" borderId="51">
      <alignment horizontal="center" vertical="center" shrinkToFit="1"/>
    </xf>
    <xf numFmtId="0" fontId="11" fillId="0" borderId="27"/>
    <xf numFmtId="49" fontId="8" fillId="0" borderId="37">
      <alignment horizontal="center" vertical="center"/>
    </xf>
    <xf numFmtId="49" fontId="8" fillId="0" borderId="32">
      <alignment horizontal="center" vertical="center"/>
    </xf>
    <xf numFmtId="49" fontId="8" fillId="0" borderId="4">
      <alignment horizontal="center"/>
    </xf>
    <xf numFmtId="49" fontId="8" fillId="0" borderId="5">
      <alignment horizontal="center"/>
    </xf>
    <xf numFmtId="49" fontId="8" fillId="0" borderId="3">
      <alignment horizontal="center" vertical="top" wrapText="1"/>
    </xf>
    <xf numFmtId="49" fontId="8" fillId="0" borderId="26">
      <alignment horizontal="center" vertical="center"/>
    </xf>
    <xf numFmtId="4" fontId="8" fillId="0" borderId="37">
      <alignment horizontal="right" shrinkToFit="1"/>
    </xf>
    <xf numFmtId="167" fontId="8" fillId="0" borderId="32">
      <alignment horizontal="right" vertical="center" shrinkToFit="1"/>
    </xf>
    <xf numFmtId="0" fontId="18" fillId="0" borderId="0"/>
    <xf numFmtId="0" fontId="5" fillId="0" borderId="0"/>
    <xf numFmtId="0" fontId="25" fillId="0" borderId="0">
      <alignment horizontal="right" vertical="top" wrapText="1"/>
    </xf>
  </cellStyleXfs>
  <cellXfs count="102">
    <xf numFmtId="0" fontId="0" fillId="0" borderId="0" xfId="0"/>
    <xf numFmtId="0" fontId="20" fillId="3" borderId="0" xfId="0" applyFont="1" applyFill="1"/>
    <xf numFmtId="0" fontId="3"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19" fillId="3" borderId="0" xfId="0" applyFont="1" applyFill="1"/>
    <xf numFmtId="0" fontId="19" fillId="0" borderId="0" xfId="0" applyFont="1" applyFill="1"/>
    <xf numFmtId="49" fontId="19" fillId="3" borderId="0" xfId="0" applyNumberFormat="1" applyFont="1" applyFill="1" applyAlignment="1">
      <alignment horizontal="center"/>
    </xf>
    <xf numFmtId="49" fontId="19" fillId="0" borderId="0" xfId="0" applyNumberFormat="1" applyFont="1" applyFill="1" applyAlignment="1">
      <alignment horizontal="center"/>
    </xf>
    <xf numFmtId="0" fontId="4" fillId="0" borderId="0" xfId="0" applyFont="1" applyFill="1"/>
    <xf numFmtId="0" fontId="20" fillId="0" borderId="0" xfId="0" applyFont="1" applyFill="1"/>
    <xf numFmtId="0" fontId="19" fillId="3" borderId="0" xfId="0" applyNumberFormat="1" applyFont="1" applyFill="1" applyAlignment="1">
      <alignment horizontal="left"/>
    </xf>
    <xf numFmtId="0" fontId="19" fillId="0" borderId="0" xfId="0" applyNumberFormat="1" applyFont="1" applyFill="1" applyAlignment="1">
      <alignment horizontal="left"/>
    </xf>
    <xf numFmtId="0" fontId="0" fillId="3" borderId="0" xfId="0" applyFont="1" applyFill="1"/>
    <xf numFmtId="0" fontId="21" fillId="3" borderId="1" xfId="0" applyNumberFormat="1" applyFont="1" applyFill="1" applyBorder="1" applyAlignment="1">
      <alignment horizontal="right"/>
    </xf>
    <xf numFmtId="0" fontId="24" fillId="0" borderId="0" xfId="121" applyNumberFormat="1" applyFont="1" applyAlignment="1" applyProtection="1"/>
    <xf numFmtId="0" fontId="0" fillId="0" borderId="0" xfId="0" applyProtection="1">
      <protection locked="0"/>
    </xf>
    <xf numFmtId="168" fontId="19" fillId="0" borderId="0" xfId="0" applyNumberFormat="1" applyFont="1" applyFill="1" applyAlignment="1">
      <alignment horizontal="center"/>
    </xf>
    <xf numFmtId="0" fontId="28" fillId="0" borderId="0" xfId="0" applyFont="1" applyFill="1"/>
    <xf numFmtId="165" fontId="19" fillId="0" borderId="0" xfId="0" applyNumberFormat="1" applyFont="1" applyFill="1"/>
    <xf numFmtId="0" fontId="19" fillId="0" borderId="0" xfId="0" applyFont="1" applyFill="1" applyAlignment="1">
      <alignment vertical="center"/>
    </xf>
    <xf numFmtId="0" fontId="3" fillId="0" borderId="2" xfId="0" applyNumberFormat="1"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64" fontId="23" fillId="0" borderId="2" xfId="0" applyNumberFormat="1" applyFont="1" applyFill="1" applyBorder="1" applyAlignment="1">
      <alignment horizontal="center" vertical="center" wrapText="1"/>
    </xf>
    <xf numFmtId="164" fontId="21" fillId="0" borderId="2" xfId="0" applyNumberFormat="1" applyFont="1" applyFill="1" applyBorder="1" applyAlignment="1">
      <alignment horizontal="center" vertical="center" wrapText="1"/>
    </xf>
    <xf numFmtId="165" fontId="21" fillId="0" borderId="2" xfId="0" applyNumberFormat="1"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2" xfId="0" applyNumberFormat="1" applyFont="1" applyFill="1" applyBorder="1" applyAlignment="1">
      <alignment horizontal="left" vertical="center" wrapText="1"/>
    </xf>
    <xf numFmtId="49" fontId="21" fillId="0" borderId="2" xfId="0" applyNumberFormat="1" applyFont="1" applyFill="1" applyBorder="1" applyAlignment="1">
      <alignment horizontal="center" vertical="center"/>
    </xf>
    <xf numFmtId="0" fontId="23" fillId="0" borderId="2" xfId="0" applyNumberFormat="1" applyFont="1" applyFill="1" applyBorder="1" applyAlignment="1">
      <alignment horizontal="left" vertical="center" wrapText="1"/>
    </xf>
    <xf numFmtId="49" fontId="23" fillId="0" borderId="2" xfId="0" applyNumberFormat="1" applyFont="1" applyFill="1" applyBorder="1" applyAlignment="1">
      <alignment horizontal="center" vertical="center"/>
    </xf>
    <xf numFmtId="49" fontId="21" fillId="0" borderId="3" xfId="123" applyNumberFormat="1" applyFont="1" applyFill="1" applyAlignment="1" applyProtection="1">
      <alignment horizontal="center" vertical="center" wrapText="1"/>
    </xf>
    <xf numFmtId="0" fontId="23" fillId="0" borderId="2" xfId="0" applyFont="1" applyFill="1" applyBorder="1" applyAlignment="1">
      <alignment vertical="center" wrapText="1"/>
    </xf>
    <xf numFmtId="49" fontId="21" fillId="0" borderId="3" xfId="123" applyNumberFormat="1" applyFont="1" applyFill="1" applyAlignment="1" applyProtection="1">
      <alignment horizontal="center" wrapText="1"/>
    </xf>
    <xf numFmtId="2" fontId="21" fillId="0" borderId="2" xfId="0" applyNumberFormat="1" applyFont="1" applyFill="1" applyBorder="1" applyAlignment="1">
      <alignment horizontal="left" vertical="center" wrapText="1"/>
    </xf>
    <xf numFmtId="49" fontId="21" fillId="0" borderId="2" xfId="123" applyNumberFormat="1" applyFont="1" applyFill="1" applyBorder="1" applyAlignment="1" applyProtection="1">
      <alignment horizontal="center" vertical="center" wrapText="1"/>
    </xf>
    <xf numFmtId="49" fontId="23" fillId="0" borderId="52" xfId="0" applyNumberFormat="1" applyFont="1" applyFill="1" applyBorder="1" applyAlignment="1">
      <alignment horizontal="center" vertical="center" wrapText="1"/>
    </xf>
    <xf numFmtId="0" fontId="23" fillId="0" borderId="3" xfId="118" quotePrefix="1" applyNumberFormat="1" applyFont="1" applyFill="1" applyBorder="1" applyAlignment="1" applyProtection="1">
      <alignment horizontal="left" vertical="top" wrapText="1"/>
    </xf>
    <xf numFmtId="49" fontId="23" fillId="0" borderId="3" xfId="117" applyNumberFormat="1" applyFont="1" applyFill="1" applyBorder="1" applyAlignment="1" applyProtection="1">
      <alignment horizontal="center" vertical="center" wrapText="1"/>
    </xf>
    <xf numFmtId="165" fontId="23" fillId="0" borderId="3" xfId="128" applyNumberFormat="1" applyFont="1" applyFill="1" applyBorder="1" applyAlignment="1" applyProtection="1">
      <alignment horizontal="center" vertical="center" shrinkToFit="1"/>
    </xf>
    <xf numFmtId="0" fontId="21" fillId="0" borderId="3" xfId="119" quotePrefix="1" applyNumberFormat="1" applyFont="1" applyFill="1" applyBorder="1" applyAlignment="1" applyProtection="1">
      <alignment horizontal="left" vertical="center" wrapText="1"/>
    </xf>
    <xf numFmtId="49" fontId="21" fillId="0" borderId="3" xfId="125" applyNumberFormat="1" applyFont="1" applyFill="1" applyBorder="1" applyAlignment="1" applyProtection="1">
      <alignment horizontal="center" vertical="center" shrinkToFit="1"/>
    </xf>
    <xf numFmtId="165" fontId="21" fillId="0" borderId="3" xfId="130" applyNumberFormat="1" applyFont="1" applyFill="1" applyBorder="1" applyAlignment="1" applyProtection="1">
      <alignment horizontal="center" vertical="center" shrinkToFit="1"/>
    </xf>
    <xf numFmtId="2" fontId="23" fillId="0" borderId="2" xfId="0" applyNumberFormat="1" applyFont="1" applyFill="1" applyBorder="1" applyAlignment="1">
      <alignment horizontal="left" vertical="center" wrapText="1"/>
    </xf>
    <xf numFmtId="0" fontId="23" fillId="0" borderId="2" xfId="0" applyNumberFormat="1" applyFont="1" applyFill="1" applyBorder="1" applyAlignment="1">
      <alignment horizontal="center" vertical="center"/>
    </xf>
    <xf numFmtId="0" fontId="23" fillId="0" borderId="3" xfId="118" applyNumberFormat="1" applyFont="1" applyFill="1" applyBorder="1" applyAlignment="1" applyProtection="1">
      <alignment horizontal="left" vertical="top" wrapText="1"/>
    </xf>
    <xf numFmtId="0" fontId="21" fillId="0" borderId="3" xfId="118" applyNumberFormat="1" applyFont="1" applyFill="1" applyBorder="1" applyAlignment="1" applyProtection="1">
      <alignment horizontal="left" vertical="center" wrapText="1"/>
    </xf>
    <xf numFmtId="49" fontId="21" fillId="0" borderId="0" xfId="0" applyNumberFormat="1" applyFont="1" applyFill="1" applyBorder="1" applyAlignment="1">
      <alignment horizontal="center" vertical="center" wrapText="1"/>
    </xf>
    <xf numFmtId="165" fontId="21" fillId="0" borderId="3" xfId="128" applyNumberFormat="1" applyFont="1" applyFill="1" applyBorder="1" applyAlignment="1" applyProtection="1">
      <alignment horizontal="center" vertical="center" shrinkToFit="1"/>
    </xf>
    <xf numFmtId="0" fontId="21" fillId="0" borderId="3" xfId="118" applyNumberFormat="1" applyFont="1" applyFill="1" applyBorder="1" applyAlignment="1" applyProtection="1">
      <alignment horizontal="left" vertical="top" wrapText="1"/>
    </xf>
    <xf numFmtId="0" fontId="21" fillId="0" borderId="3" xfId="118" quotePrefix="1" applyNumberFormat="1" applyFont="1" applyFill="1" applyBorder="1" applyAlignment="1" applyProtection="1">
      <alignment horizontal="left" vertical="center" wrapText="1"/>
    </xf>
    <xf numFmtId="0" fontId="21" fillId="0" borderId="3" xfId="119" applyNumberFormat="1" applyFont="1" applyFill="1" applyBorder="1" applyAlignment="1" applyProtection="1">
      <alignment horizontal="left" vertical="center" wrapText="1"/>
    </xf>
    <xf numFmtId="49" fontId="21" fillId="0" borderId="2" xfId="0" applyNumberFormat="1" applyFont="1" applyFill="1" applyBorder="1" applyAlignment="1">
      <alignment horizontal="center" vertical="center" wrapText="1" shrinkToFit="1"/>
    </xf>
    <xf numFmtId="0" fontId="23" fillId="0" borderId="32" xfId="118" quotePrefix="1" applyNumberFormat="1" applyFont="1" applyFill="1" applyBorder="1" applyAlignment="1" applyProtection="1">
      <alignment horizontal="left" vertical="top" wrapText="1"/>
    </xf>
    <xf numFmtId="49" fontId="21" fillId="0" borderId="32" xfId="123" applyNumberFormat="1" applyFont="1" applyFill="1" applyBorder="1" applyAlignment="1" applyProtection="1">
      <alignment horizontal="center" wrapText="1"/>
    </xf>
    <xf numFmtId="165" fontId="23" fillId="0" borderId="32" xfId="128" applyNumberFormat="1" applyFont="1" applyFill="1" applyBorder="1" applyAlignment="1" applyProtection="1">
      <alignment horizontal="center" vertical="center" shrinkToFit="1"/>
    </xf>
    <xf numFmtId="0" fontId="21" fillId="0" borderId="2" xfId="118" quotePrefix="1" applyNumberFormat="1" applyFont="1" applyFill="1" applyBorder="1" applyAlignment="1" applyProtection="1">
      <alignment horizontal="left" vertical="center" wrapText="1"/>
    </xf>
    <xf numFmtId="49" fontId="21" fillId="0" borderId="53" xfId="123" applyNumberFormat="1" applyFont="1" applyFill="1" applyBorder="1" applyAlignment="1" applyProtection="1">
      <alignment horizontal="center" vertical="center" wrapText="1"/>
    </xf>
    <xf numFmtId="165" fontId="21" fillId="0" borderId="55" xfId="128" applyNumberFormat="1" applyFont="1" applyFill="1" applyBorder="1" applyAlignment="1" applyProtection="1">
      <alignment horizontal="center" vertical="center" shrinkToFit="1"/>
    </xf>
    <xf numFmtId="0" fontId="21" fillId="0" borderId="4" xfId="118" quotePrefix="1" applyNumberFormat="1" applyFont="1" applyFill="1" applyBorder="1" applyAlignment="1" applyProtection="1">
      <alignment horizontal="left" vertical="center" wrapText="1"/>
    </xf>
    <xf numFmtId="49" fontId="21" fillId="0" borderId="54" xfId="123" applyNumberFormat="1" applyFont="1" applyFill="1" applyBorder="1" applyAlignment="1" applyProtection="1">
      <alignment horizontal="center" vertical="center" wrapText="1"/>
    </xf>
    <xf numFmtId="165" fontId="21" fillId="0" borderId="23" xfId="128" applyNumberFormat="1" applyFont="1" applyFill="1" applyBorder="1" applyAlignment="1" applyProtection="1">
      <alignment horizontal="center" vertical="center" shrinkToFit="1"/>
    </xf>
    <xf numFmtId="49" fontId="21" fillId="0" borderId="38" xfId="123" applyNumberFormat="1" applyFont="1" applyFill="1" applyBorder="1" applyAlignment="1" applyProtection="1">
      <alignment horizontal="center" vertical="center" wrapText="1"/>
    </xf>
    <xf numFmtId="165" fontId="21" fillId="0" borderId="11" xfId="128" applyNumberFormat="1" applyFont="1" applyFill="1" applyBorder="1" applyAlignment="1" applyProtection="1">
      <alignment horizontal="center" vertical="center" shrinkToFit="1"/>
    </xf>
    <xf numFmtId="49" fontId="21" fillId="0" borderId="4" xfId="125" applyNumberFormat="1" applyFont="1" applyFill="1" applyBorder="1" applyAlignment="1" applyProtection="1">
      <alignment horizontal="center" vertical="center" shrinkToFit="1"/>
    </xf>
    <xf numFmtId="0" fontId="21" fillId="0" borderId="52" xfId="0" applyNumberFormat="1" applyFont="1" applyFill="1" applyBorder="1" applyAlignment="1">
      <alignment horizontal="left" vertical="center" wrapText="1"/>
    </xf>
    <xf numFmtId="49" fontId="21" fillId="0" borderId="52" xfId="0" applyNumberFormat="1" applyFont="1" applyFill="1" applyBorder="1" applyAlignment="1">
      <alignment horizontal="center" vertical="center" wrapText="1"/>
    </xf>
    <xf numFmtId="164" fontId="21" fillId="0" borderId="52" xfId="0" applyNumberFormat="1" applyFont="1" applyFill="1" applyBorder="1" applyAlignment="1">
      <alignment horizontal="center" vertical="center" wrapText="1"/>
    </xf>
    <xf numFmtId="0" fontId="24" fillId="0" borderId="0" xfId="121" applyNumberFormat="1" applyFont="1" applyFill="1" applyAlignment="1" applyProtection="1"/>
    <xf numFmtId="0" fontId="0" fillId="0" borderId="0" xfId="0" applyFill="1" applyProtection="1">
      <protection locked="0"/>
    </xf>
    <xf numFmtId="0" fontId="0" fillId="0" borderId="0" xfId="0" applyFill="1"/>
    <xf numFmtId="165" fontId="26" fillId="0" borderId="0" xfId="128" applyNumberFormat="1" applyFont="1" applyFill="1" applyBorder="1" applyAlignment="1" applyProtection="1">
      <alignment horizontal="center" vertical="center" shrinkToFit="1"/>
    </xf>
    <xf numFmtId="49" fontId="1" fillId="0" borderId="0" xfId="0" applyNumberFormat="1" applyFont="1" applyFill="1" applyAlignment="1">
      <alignment horizontal="center" vertical="center" wrapText="1"/>
    </xf>
    <xf numFmtId="49" fontId="21" fillId="0" borderId="0" xfId="0" applyNumberFormat="1" applyFont="1" applyFill="1" applyAlignment="1">
      <alignment horizontal="center" vertical="center" wrapText="1"/>
    </xf>
    <xf numFmtId="2" fontId="1" fillId="0" borderId="0" xfId="0" applyNumberFormat="1" applyFont="1" applyFill="1" applyAlignment="1">
      <alignment horizontal="center" vertical="center" wrapText="1"/>
    </xf>
    <xf numFmtId="2" fontId="2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2" fillId="0" borderId="0" xfId="0" applyFont="1" applyFill="1" applyAlignment="1">
      <alignment horizontal="center" vertical="center" wrapText="1"/>
    </xf>
    <xf numFmtId="49" fontId="27" fillId="0" borderId="0" xfId="0" applyNumberFormat="1" applyFont="1" applyFill="1" applyBorder="1" applyAlignment="1">
      <alignment horizontal="center"/>
    </xf>
    <xf numFmtId="49" fontId="19" fillId="0" borderId="0" xfId="0" applyNumberFormat="1" applyFont="1" applyFill="1" applyBorder="1" applyAlignment="1">
      <alignment horizontal="center"/>
    </xf>
    <xf numFmtId="165" fontId="19" fillId="0" borderId="0" xfId="0" applyNumberFormat="1" applyFont="1" applyFill="1" applyBorder="1" applyAlignment="1">
      <alignment horizontal="center"/>
    </xf>
    <xf numFmtId="4" fontId="11" fillId="4" borderId="0" xfId="0" applyNumberFormat="1" applyFont="1" applyFill="1" applyBorder="1" applyAlignment="1">
      <alignment horizontal="right"/>
    </xf>
    <xf numFmtId="4" fontId="26" fillId="0" borderId="0" xfId="128" applyNumberFormat="1" applyFont="1" applyBorder="1" applyAlignment="1" applyProtection="1">
      <alignment horizontal="center" vertical="center" shrinkToFit="1"/>
    </xf>
    <xf numFmtId="165" fontId="26" fillId="0" borderId="0" xfId="128" applyNumberFormat="1" applyFont="1" applyBorder="1" applyAlignment="1" applyProtection="1">
      <alignment horizontal="center" vertical="center" shrinkToFit="1"/>
    </xf>
    <xf numFmtId="164" fontId="4" fillId="0" borderId="0" xfId="0" applyNumberFormat="1" applyFont="1" applyFill="1" applyBorder="1"/>
    <xf numFmtId="164" fontId="0" fillId="0" borderId="0" xfId="0" applyNumberFormat="1" applyBorder="1" applyProtection="1">
      <protection locked="0"/>
    </xf>
    <xf numFmtId="0" fontId="0" fillId="0" borderId="0" xfId="0" applyBorder="1" applyProtection="1">
      <protection locked="0"/>
    </xf>
    <xf numFmtId="165" fontId="0" fillId="0" borderId="0" xfId="0" applyNumberFormat="1" applyBorder="1" applyProtection="1">
      <protection locked="0"/>
    </xf>
    <xf numFmtId="0" fontId="19" fillId="0" borderId="0" xfId="0" applyFont="1" applyFill="1" applyBorder="1"/>
    <xf numFmtId="0" fontId="0" fillId="0" borderId="0" xfId="0" applyBorder="1"/>
    <xf numFmtId="0" fontId="4" fillId="0" borderId="0" xfId="0" applyFont="1" applyFill="1" applyBorder="1"/>
    <xf numFmtId="0" fontId="0" fillId="0" borderId="0" xfId="0" applyFill="1" applyBorder="1" applyProtection="1">
      <protection locked="0"/>
    </xf>
    <xf numFmtId="0" fontId="0" fillId="0" borderId="0" xfId="0" applyFill="1" applyBorder="1"/>
    <xf numFmtId="0" fontId="20" fillId="0" borderId="0" xfId="0" applyFont="1" applyFill="1" applyBorder="1"/>
    <xf numFmtId="0" fontId="20" fillId="3" borderId="0" xfId="0" applyFont="1" applyFill="1" applyBorder="1"/>
    <xf numFmtId="0" fontId="19" fillId="3" borderId="0" xfId="0" applyFont="1" applyFill="1" applyBorder="1"/>
    <xf numFmtId="0" fontId="19" fillId="0" borderId="0" xfId="0" applyFont="1" applyFill="1" applyBorder="1" applyAlignment="1">
      <alignment vertical="center"/>
    </xf>
    <xf numFmtId="165" fontId="19" fillId="0" borderId="0" xfId="0" applyNumberFormat="1" applyFont="1" applyFill="1" applyBorder="1"/>
  </cellXfs>
  <cellStyles count="196">
    <cellStyle name="br" xfId="1"/>
    <cellStyle name="col" xfId="2"/>
    <cellStyle name="st191" xfId="3"/>
    <cellStyle name="st23" xfId="195"/>
    <cellStyle name="style0" xfId="4"/>
    <cellStyle name="td" xfId="5"/>
    <cellStyle name="tr" xfId="6"/>
    <cellStyle name="xl100" xfId="7"/>
    <cellStyle name="xl101" xfId="8"/>
    <cellStyle name="xl102" xfId="9"/>
    <cellStyle name="xl103" xfId="10"/>
    <cellStyle name="xl104" xfId="11"/>
    <cellStyle name="xl105" xfId="12"/>
    <cellStyle name="xl106" xfId="13"/>
    <cellStyle name="xl107" xfId="14"/>
    <cellStyle name="xl108" xfId="15"/>
    <cellStyle name="xl109" xfId="16"/>
    <cellStyle name="xl110" xfId="17"/>
    <cellStyle name="xl111" xfId="18"/>
    <cellStyle name="xl112" xfId="19"/>
    <cellStyle name="xl113" xfId="20"/>
    <cellStyle name="xl114" xfId="21"/>
    <cellStyle name="xl115" xfId="22"/>
    <cellStyle name="xl116" xfId="23"/>
    <cellStyle name="xl117" xfId="24"/>
    <cellStyle name="xl118" xfId="25"/>
    <cellStyle name="xl119" xfId="26"/>
    <cellStyle name="xl120" xfId="27"/>
    <cellStyle name="xl121" xfId="28"/>
    <cellStyle name="xl122" xfId="29"/>
    <cellStyle name="xl123" xfId="30"/>
    <cellStyle name="xl124" xfId="31"/>
    <cellStyle name="xl125" xfId="32"/>
    <cellStyle name="xl126" xfId="33"/>
    <cellStyle name="xl127" xfId="34"/>
    <cellStyle name="xl128" xfId="35"/>
    <cellStyle name="xl129" xfId="36"/>
    <cellStyle name="xl130" xfId="37"/>
    <cellStyle name="xl131" xfId="38"/>
    <cellStyle name="xl132" xfId="39"/>
    <cellStyle name="xl133" xfId="40"/>
    <cellStyle name="xl134" xfId="41"/>
    <cellStyle name="xl135" xfId="42"/>
    <cellStyle name="xl136" xfId="43"/>
    <cellStyle name="xl137" xfId="44"/>
    <cellStyle name="xl138" xfId="45"/>
    <cellStyle name="xl139" xfId="46"/>
    <cellStyle name="xl140" xfId="47"/>
    <cellStyle name="xl141" xfId="48"/>
    <cellStyle name="xl142" xfId="49"/>
    <cellStyle name="xl143" xfId="50"/>
    <cellStyle name="xl144" xfId="51"/>
    <cellStyle name="xl145" xfId="52"/>
    <cellStyle name="xl146" xfId="53"/>
    <cellStyle name="xl147" xfId="54"/>
    <cellStyle name="xl148" xfId="55"/>
    <cellStyle name="xl149" xfId="56"/>
    <cellStyle name="xl150" xfId="57"/>
    <cellStyle name="xl151" xfId="58"/>
    <cellStyle name="xl152" xfId="59"/>
    <cellStyle name="xl153" xfId="60"/>
    <cellStyle name="xl154" xfId="61"/>
    <cellStyle name="xl155" xfId="62"/>
    <cellStyle name="xl156" xfId="63"/>
    <cellStyle name="xl157" xfId="64"/>
    <cellStyle name="xl158" xfId="65"/>
    <cellStyle name="xl159" xfId="66"/>
    <cellStyle name="xl160" xfId="67"/>
    <cellStyle name="xl161" xfId="68"/>
    <cellStyle name="xl162" xfId="69"/>
    <cellStyle name="xl163" xfId="70"/>
    <cellStyle name="xl164" xfId="71"/>
    <cellStyle name="xl165" xfId="72"/>
    <cellStyle name="xl166" xfId="73"/>
    <cellStyle name="xl167" xfId="74"/>
    <cellStyle name="xl168" xfId="75"/>
    <cellStyle name="xl169" xfId="76"/>
    <cellStyle name="xl170" xfId="77"/>
    <cellStyle name="xl171" xfId="78"/>
    <cellStyle name="xl172" xfId="79"/>
    <cellStyle name="xl173" xfId="80"/>
    <cellStyle name="xl174" xfId="81"/>
    <cellStyle name="xl175" xfId="82"/>
    <cellStyle name="xl176" xfId="83"/>
    <cellStyle name="xl177" xfId="84"/>
    <cellStyle name="xl178" xfId="85"/>
    <cellStyle name="xl179" xfId="86"/>
    <cellStyle name="xl180" xfId="87"/>
    <cellStyle name="xl181" xfId="88"/>
    <cellStyle name="xl182" xfId="89"/>
    <cellStyle name="xl183" xfId="90"/>
    <cellStyle name="xl184" xfId="91"/>
    <cellStyle name="xl185" xfId="92"/>
    <cellStyle name="xl186" xfId="93"/>
    <cellStyle name="xl187" xfId="94"/>
    <cellStyle name="xl188" xfId="95"/>
    <cellStyle name="xl189" xfId="96"/>
    <cellStyle name="xl190" xfId="97"/>
    <cellStyle name="xl191" xfId="98"/>
    <cellStyle name="xl192" xfId="99"/>
    <cellStyle name="xl193" xfId="100"/>
    <cellStyle name="xl194" xfId="101"/>
    <cellStyle name="xl195" xfId="102"/>
    <cellStyle name="xl196" xfId="103"/>
    <cellStyle name="xl197" xfId="104"/>
    <cellStyle name="xl198" xfId="105"/>
    <cellStyle name="xl199" xfId="106"/>
    <cellStyle name="xl200" xfId="107"/>
    <cellStyle name="xl201" xfId="108"/>
    <cellStyle name="xl202" xfId="109"/>
    <cellStyle name="xl203" xfId="110"/>
    <cellStyle name="xl204" xfId="111"/>
    <cellStyle name="xl205" xfId="112"/>
    <cellStyle name="xl206" xfId="113"/>
    <cellStyle name="xl21" xfId="114"/>
    <cellStyle name="xl22" xfId="115"/>
    <cellStyle name="xl23" xfId="116"/>
    <cellStyle name="xl24" xfId="117"/>
    <cellStyle name="xl25" xfId="118"/>
    <cellStyle name="xl26" xfId="119"/>
    <cellStyle name="xl27" xfId="120"/>
    <cellStyle name="xl28" xfId="121"/>
    <cellStyle name="xl29" xfId="122"/>
    <cellStyle name="xl30" xfId="123"/>
    <cellStyle name="xl31" xfId="124"/>
    <cellStyle name="xl32" xfId="125"/>
    <cellStyle name="xl33" xfId="126"/>
    <cellStyle name="xl34" xfId="127"/>
    <cellStyle name="xl35" xfId="128"/>
    <cellStyle name="xl36" xfId="129"/>
    <cellStyle name="xl37" xfId="130"/>
    <cellStyle name="xl38" xfId="131"/>
    <cellStyle name="xl39" xfId="132"/>
    <cellStyle name="xl40" xfId="133"/>
    <cellStyle name="xl41" xfId="134"/>
    <cellStyle name="xl42" xfId="135"/>
    <cellStyle name="xl43" xfId="136"/>
    <cellStyle name="xl44" xfId="137"/>
    <cellStyle name="xl45" xfId="138"/>
    <cellStyle name="xl46" xfId="139"/>
    <cellStyle name="xl47" xfId="140"/>
    <cellStyle name="xl48" xfId="141"/>
    <cellStyle name="xl49" xfId="142"/>
    <cellStyle name="xl50" xfId="143"/>
    <cellStyle name="xl51" xfId="144"/>
    <cellStyle name="xl52" xfId="145"/>
    <cellStyle name="xl53" xfId="146"/>
    <cellStyle name="xl54" xfId="147"/>
    <cellStyle name="xl55" xfId="148"/>
    <cellStyle name="xl56" xfId="149"/>
    <cellStyle name="xl57" xfId="150"/>
    <cellStyle name="xl58" xfId="151"/>
    <cellStyle name="xl59" xfId="152"/>
    <cellStyle name="xl60" xfId="153"/>
    <cellStyle name="xl61" xfId="154"/>
    <cellStyle name="xl62" xfId="155"/>
    <cellStyle name="xl63" xfId="156"/>
    <cellStyle name="xl64" xfId="157"/>
    <cellStyle name="xl65" xfId="158"/>
    <cellStyle name="xl66" xfId="159"/>
    <cellStyle name="xl67" xfId="160"/>
    <cellStyle name="xl68" xfId="161"/>
    <cellStyle name="xl69" xfId="162"/>
    <cellStyle name="xl70" xfId="163"/>
    <cellStyle name="xl71" xfId="164"/>
    <cellStyle name="xl72" xfId="165"/>
    <cellStyle name="xl73" xfId="166"/>
    <cellStyle name="xl74" xfId="167"/>
    <cellStyle name="xl75" xfId="168"/>
    <cellStyle name="xl76" xfId="169"/>
    <cellStyle name="xl77" xfId="170"/>
    <cellStyle name="xl78" xfId="171"/>
    <cellStyle name="xl79" xfId="172"/>
    <cellStyle name="xl80" xfId="173"/>
    <cellStyle name="xl81" xfId="174"/>
    <cellStyle name="xl82" xfId="175"/>
    <cellStyle name="xl83" xfId="176"/>
    <cellStyle name="xl84" xfId="177"/>
    <cellStyle name="xl85" xfId="178"/>
    <cellStyle name="xl86" xfId="179"/>
    <cellStyle name="xl87" xfId="180"/>
    <cellStyle name="xl88" xfId="181"/>
    <cellStyle name="xl89" xfId="182"/>
    <cellStyle name="xl90" xfId="183"/>
    <cellStyle name="xl91" xfId="184"/>
    <cellStyle name="xl92" xfId="185"/>
    <cellStyle name="xl93" xfId="186"/>
    <cellStyle name="xl94" xfId="187"/>
    <cellStyle name="xl95" xfId="188"/>
    <cellStyle name="xl96" xfId="189"/>
    <cellStyle name="xl97" xfId="190"/>
    <cellStyle name="xl98" xfId="191"/>
    <cellStyle name="xl99" xfId="192"/>
    <cellStyle name="Обычный" xfId="0" builtinId="0"/>
    <cellStyle name="Обычный 2" xfId="193"/>
    <cellStyle name="Обычный 3" xfId="19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06"/>
  <sheetViews>
    <sheetView tabSelected="1" view="pageBreakPreview" zoomScale="75" zoomScaleNormal="100" zoomScaleSheetLayoutView="75" workbookViewId="0">
      <selection activeCell="G10" sqref="G10"/>
    </sheetView>
  </sheetViews>
  <sheetFormatPr defaultColWidth="9.140625" defaultRowHeight="15"/>
  <cols>
    <col min="1" max="1" width="48.28515625" style="12" customWidth="1"/>
    <col min="2" max="2" width="12.140625" style="13" customWidth="1"/>
    <col min="3" max="3" width="20.85546875" style="8" customWidth="1"/>
    <col min="4" max="4" width="16.28515625" style="14" customWidth="1"/>
    <col min="5" max="5" width="12.140625" style="7" customWidth="1"/>
    <col min="6" max="6" width="28.28515625" style="7" customWidth="1"/>
    <col min="7" max="7" width="34.85546875" style="7" customWidth="1"/>
    <col min="8" max="16384" width="9.140625" style="7"/>
  </cols>
  <sheetData>
    <row r="1" spans="1:7" ht="15.75">
      <c r="A1" s="7"/>
      <c r="B1" s="7"/>
      <c r="C1" s="76" t="s">
        <v>47</v>
      </c>
      <c r="D1" s="77"/>
    </row>
    <row r="2" spans="1:7" ht="68.25" customHeight="1">
      <c r="A2" s="7"/>
      <c r="B2" s="7"/>
      <c r="C2" s="78" t="s">
        <v>241</v>
      </c>
      <c r="D2" s="79"/>
    </row>
    <row r="3" spans="1:7" ht="57" customHeight="1">
      <c r="A3" s="80" t="s">
        <v>497</v>
      </c>
      <c r="B3" s="80"/>
      <c r="C3" s="80"/>
      <c r="D3" s="81"/>
    </row>
    <row r="4" spans="1:7" ht="15.75">
      <c r="A4" s="7"/>
      <c r="B4" s="7"/>
      <c r="C4" s="7"/>
      <c r="F4" s="19"/>
    </row>
    <row r="5" spans="1:7" ht="15.75">
      <c r="A5" s="7"/>
      <c r="B5" s="7"/>
      <c r="C5" s="7"/>
      <c r="D5" s="15" t="s">
        <v>1</v>
      </c>
      <c r="F5" s="19"/>
    </row>
    <row r="6" spans="1:7" s="9" customFormat="1" ht="109.5" customHeight="1">
      <c r="A6" s="22" t="s">
        <v>101</v>
      </c>
      <c r="B6" s="3" t="s">
        <v>165</v>
      </c>
      <c r="C6" s="3" t="s">
        <v>100</v>
      </c>
      <c r="D6" s="23" t="s">
        <v>0</v>
      </c>
    </row>
    <row r="7" spans="1:7" s="9" customFormat="1" ht="15.75">
      <c r="A7" s="24">
        <v>1</v>
      </c>
      <c r="B7" s="4" t="s">
        <v>49</v>
      </c>
      <c r="C7" s="4" t="s">
        <v>2</v>
      </c>
      <c r="D7" s="25" t="s">
        <v>3</v>
      </c>
      <c r="F7" s="82"/>
      <c r="G7" s="83"/>
    </row>
    <row r="8" spans="1:7" s="9" customFormat="1" ht="15.75">
      <c r="A8" s="26" t="s">
        <v>50</v>
      </c>
      <c r="B8" s="5" t="s">
        <v>51</v>
      </c>
      <c r="C8" s="3" t="s">
        <v>11</v>
      </c>
      <c r="D8" s="27">
        <f>D9+D10</f>
        <v>78760546.691330031</v>
      </c>
      <c r="E8" s="18"/>
      <c r="F8" s="84"/>
      <c r="G8" s="85"/>
    </row>
    <row r="9" spans="1:7" s="9" customFormat="1" ht="31.5">
      <c r="A9" s="26" t="s">
        <v>6</v>
      </c>
      <c r="B9" s="5" t="s">
        <v>51</v>
      </c>
      <c r="C9" s="3" t="s">
        <v>52</v>
      </c>
      <c r="D9" s="27">
        <f>D12+D13+D14+D15+D16+D23+D24+D25+D26+D27+D28+D44+D45+D46+D47+D48+D49+D74+D75+D76+D77+D83+D84+D86+D87+D88+D121+D129+D130+D131+D135+D137+D138+D139+D140+D141+D142+D143+D144+D145+D146+D147+D148+D151+D152+D153+D154+D155+D157+D158+D163+D164+D165+D166+D167+D168+D187+D188+D189+D190+D191+D192+D193+D194+D195+D196+D197+D212+D214+D215+D216+D220+D222+D224+D225+D226+D227+D228+D229+D230+D231+D232+D233+D234+D235+D236+D237+D247+D248+D249+D250+D251+D253+D255+D256+D258+D259+D281+D282+D283+D285+D286+D289+D290+D291+D293+D295+D296+D297+D298+D299+D300+D301+D302+D303+D304+D305+D313+D314+D315+D320+D321+D322+D323+D324+D325+D327+D328+D330+D332+D333+D335+D337+D338+D340+D341+D342+D343+D344+D345+D346+D347+D348+D349+D350+D351+D352+D353+D354+D355+D356+D357+D358+D359+D360+D361+D362+D363+D364+D365+D366+D367+D368+D369+D370+D371+D372+D373+D374+D375+D376+D377+D378+D380+D382+D383+D384+D385+D386+D387+D388+D389+D390+D392+D393+D395+D396+D398</f>
        <v>38290822.021140024</v>
      </c>
      <c r="F9" s="84"/>
      <c r="G9" s="85"/>
    </row>
    <row r="10" spans="1:7" s="9" customFormat="1" ht="15.75">
      <c r="A10" s="26" t="s">
        <v>97</v>
      </c>
      <c r="B10" s="5" t="s">
        <v>51</v>
      </c>
      <c r="C10" s="3" t="s">
        <v>96</v>
      </c>
      <c r="D10" s="27">
        <f>D17+D18+D19+D20+D21+D29+D30+D31+D32+D33+D34+D35+D36+D37+D38+D39+D40+D41+D42+D50+D51+D52+D53+D54+D55+D56+D57+D58+D59+D60+D61+D62+D63+D64+D65+D66+D67+D68+D69+D70+D71+D72+D81+D78+D79+D80+D89+D90+D91+D92+D93+D94+D95+D96+D97+D98+D99+D100+D101+D102+D103+D104+D105+D106+D107+D108+D109+D110+D111+D112+D113+D114+D115+D116+D117+D118+D119+D122+D123+D124+D125+D126+D127+D132+D133+D149+D159+D160+D161+D169+D170+D171+D172+D173+D174+D175+D176+D177+D178+D179+D180+D181+D182+D183+D184+D185+D198+D199+D200+D201+D202+D203+D204+D205+D206+D207+D208+D209+D210+D217+D218+D238+D239+D240+D241+D242+D243+D244+D245+D260+D261+D262+D263+D264+D265+D266+D267+D268+D269+D270+D271+D272+D273+D274+D275+D276+D277+D278+D279+D287+D306+D307+D308+D309+D310+D311+D316+D317+D318-0.1</f>
        <v>40469724.670190006</v>
      </c>
      <c r="F10" s="86"/>
      <c r="G10" s="85"/>
    </row>
    <row r="11" spans="1:7" s="10" customFormat="1" ht="31.5">
      <c r="A11" s="2" t="s">
        <v>13</v>
      </c>
      <c r="B11" s="5" t="s">
        <v>12</v>
      </c>
      <c r="C11" s="3" t="s">
        <v>11</v>
      </c>
      <c r="D11" s="27">
        <f>SUM(D12:D21)</f>
        <v>59127.697709999986</v>
      </c>
      <c r="F11" s="87"/>
      <c r="G11" s="88"/>
    </row>
    <row r="12" spans="1:7" s="17" customFormat="1" ht="47.25">
      <c r="A12" s="31" t="s">
        <v>105</v>
      </c>
      <c r="B12" s="32" t="s">
        <v>12</v>
      </c>
      <c r="C12" s="25" t="s">
        <v>104</v>
      </c>
      <c r="D12" s="28">
        <v>36638.178939999998</v>
      </c>
      <c r="E12" s="16"/>
      <c r="F12" s="89"/>
      <c r="G12" s="90"/>
    </row>
    <row r="13" spans="1:7" s="17" customFormat="1" ht="31.5">
      <c r="A13" s="31" t="s">
        <v>103</v>
      </c>
      <c r="B13" s="32" t="s">
        <v>12</v>
      </c>
      <c r="C13" s="25" t="s">
        <v>102</v>
      </c>
      <c r="D13" s="28">
        <v>902.50891000000001</v>
      </c>
      <c r="E13" s="16"/>
      <c r="F13" s="90"/>
      <c r="G13" s="91"/>
    </row>
    <row r="14" spans="1:7" s="17" customFormat="1" ht="94.5">
      <c r="A14" s="31" t="s">
        <v>149</v>
      </c>
      <c r="B14" s="32" t="s">
        <v>12</v>
      </c>
      <c r="C14" s="25" t="s">
        <v>91</v>
      </c>
      <c r="D14" s="28">
        <v>53.35304</v>
      </c>
      <c r="F14" s="89"/>
      <c r="G14" s="90"/>
    </row>
    <row r="15" spans="1:7" s="17" customFormat="1" ht="63">
      <c r="A15" s="31" t="s">
        <v>93</v>
      </c>
      <c r="B15" s="32" t="s">
        <v>12</v>
      </c>
      <c r="C15" s="25" t="s">
        <v>92</v>
      </c>
      <c r="D15" s="28">
        <v>24</v>
      </c>
      <c r="E15" s="16"/>
      <c r="F15" s="90"/>
      <c r="G15" s="90"/>
    </row>
    <row r="16" spans="1:7" s="17" customFormat="1" ht="31.5">
      <c r="A16" s="31" t="s">
        <v>95</v>
      </c>
      <c r="B16" s="32" t="s">
        <v>12</v>
      </c>
      <c r="C16" s="25" t="s">
        <v>94</v>
      </c>
      <c r="D16" s="28">
        <v>6.6543000000000001</v>
      </c>
      <c r="F16" s="90"/>
      <c r="G16" s="90"/>
    </row>
    <row r="17" spans="1:7" s="17" customFormat="1" ht="78.75">
      <c r="A17" s="31" t="s">
        <v>200</v>
      </c>
      <c r="B17" s="32" t="s">
        <v>12</v>
      </c>
      <c r="C17" s="25" t="s">
        <v>245</v>
      </c>
      <c r="D17" s="28">
        <v>1722.7</v>
      </c>
      <c r="E17" s="16"/>
      <c r="F17" s="90"/>
      <c r="G17" s="90"/>
    </row>
    <row r="18" spans="1:7" s="17" customFormat="1" ht="63">
      <c r="A18" s="31" t="s">
        <v>222</v>
      </c>
      <c r="B18" s="32" t="s">
        <v>12</v>
      </c>
      <c r="C18" s="25" t="s">
        <v>246</v>
      </c>
      <c r="D18" s="28">
        <v>5332.1</v>
      </c>
      <c r="E18" s="16"/>
      <c r="F18" s="90"/>
      <c r="G18" s="90"/>
    </row>
    <row r="19" spans="1:7" s="17" customFormat="1" ht="78.75">
      <c r="A19" s="31" t="s">
        <v>223</v>
      </c>
      <c r="B19" s="32" t="s">
        <v>12</v>
      </c>
      <c r="C19" s="25" t="s">
        <v>243</v>
      </c>
      <c r="D19" s="28">
        <v>8808.6015000000007</v>
      </c>
      <c r="E19" s="16"/>
      <c r="F19" s="90"/>
      <c r="G19" s="90"/>
    </row>
    <row r="20" spans="1:7" s="17" customFormat="1" ht="78.75">
      <c r="A20" s="31" t="s">
        <v>211</v>
      </c>
      <c r="B20" s="32" t="s">
        <v>12</v>
      </c>
      <c r="C20" s="25" t="s">
        <v>244</v>
      </c>
      <c r="D20" s="28">
        <v>5615.8090499999998</v>
      </c>
      <c r="E20" s="16"/>
      <c r="F20" s="90"/>
      <c r="G20" s="90"/>
    </row>
    <row r="21" spans="1:7" s="17" customFormat="1" ht="106.5" customHeight="1">
      <c r="A21" s="31" t="s">
        <v>196</v>
      </c>
      <c r="B21" s="32" t="s">
        <v>12</v>
      </c>
      <c r="C21" s="25" t="s">
        <v>242</v>
      </c>
      <c r="D21" s="28">
        <v>23.791969999999999</v>
      </c>
      <c r="E21" s="16"/>
      <c r="F21" s="90"/>
      <c r="G21" s="90"/>
    </row>
    <row r="22" spans="1:7" ht="31.5">
      <c r="A22" s="33" t="s">
        <v>15</v>
      </c>
      <c r="B22" s="34" t="s">
        <v>14</v>
      </c>
      <c r="C22" s="23" t="s">
        <v>11</v>
      </c>
      <c r="D22" s="27">
        <f>SUM(D23:D42)</f>
        <v>26780310.975199997</v>
      </c>
      <c r="F22" s="87"/>
      <c r="G22" s="92"/>
    </row>
    <row r="23" spans="1:7" s="17" customFormat="1" ht="63">
      <c r="A23" s="31" t="s">
        <v>264</v>
      </c>
      <c r="B23" s="32" t="s">
        <v>14</v>
      </c>
      <c r="C23" s="25" t="s">
        <v>73</v>
      </c>
      <c r="D23" s="28">
        <v>457.95621999999997</v>
      </c>
      <c r="E23" s="16"/>
      <c r="F23" s="90"/>
      <c r="G23" s="90"/>
    </row>
    <row r="24" spans="1:7" s="17" customFormat="1" ht="31.5">
      <c r="A24" s="31" t="s">
        <v>103</v>
      </c>
      <c r="B24" s="32" t="s">
        <v>14</v>
      </c>
      <c r="C24" s="25" t="s">
        <v>102</v>
      </c>
      <c r="D24" s="28">
        <v>418.82022999999998</v>
      </c>
      <c r="E24" s="16"/>
      <c r="F24" s="90"/>
      <c r="G24" s="90"/>
    </row>
    <row r="25" spans="1:7" s="17" customFormat="1" ht="60" customHeight="1">
      <c r="A25" s="31" t="s">
        <v>107</v>
      </c>
      <c r="B25" s="32" t="s">
        <v>14</v>
      </c>
      <c r="C25" s="25" t="s">
        <v>124</v>
      </c>
      <c r="D25" s="28">
        <v>170</v>
      </c>
      <c r="E25" s="16"/>
      <c r="F25" s="90"/>
      <c r="G25" s="90"/>
    </row>
    <row r="26" spans="1:7" s="17" customFormat="1" ht="91.5" customHeight="1">
      <c r="A26" s="31" t="s">
        <v>90</v>
      </c>
      <c r="B26" s="32" t="s">
        <v>14</v>
      </c>
      <c r="C26" s="25" t="s">
        <v>89</v>
      </c>
      <c r="D26" s="28">
        <v>2758.6198199999999</v>
      </c>
      <c r="E26" s="16"/>
      <c r="F26" s="90"/>
      <c r="G26" s="90"/>
    </row>
    <row r="27" spans="1:7" s="17" customFormat="1" ht="105.75" customHeight="1">
      <c r="A27" s="31" t="s">
        <v>149</v>
      </c>
      <c r="B27" s="32" t="s">
        <v>14</v>
      </c>
      <c r="C27" s="25" t="s">
        <v>91</v>
      </c>
      <c r="D27" s="28">
        <v>479.15143999999998</v>
      </c>
      <c r="E27" s="16"/>
      <c r="F27" s="90"/>
      <c r="G27" s="90"/>
    </row>
    <row r="28" spans="1:7" s="17" customFormat="1" ht="31.5">
      <c r="A28" s="31" t="s">
        <v>95</v>
      </c>
      <c r="B28" s="32" t="s">
        <v>14</v>
      </c>
      <c r="C28" s="25" t="s">
        <v>94</v>
      </c>
      <c r="D28" s="28">
        <v>837.22765000000004</v>
      </c>
      <c r="E28" s="16"/>
      <c r="F28" s="90"/>
      <c r="G28" s="90"/>
    </row>
    <row r="29" spans="1:7" customFormat="1" ht="55.5" customHeight="1">
      <c r="A29" s="31" t="s">
        <v>98</v>
      </c>
      <c r="B29" s="32" t="s">
        <v>14</v>
      </c>
      <c r="C29" s="25" t="s">
        <v>252</v>
      </c>
      <c r="D29" s="28">
        <v>11975379.6</v>
      </c>
      <c r="F29" s="93"/>
      <c r="G29" s="93"/>
    </row>
    <row r="30" spans="1:7" customFormat="1" ht="56.25" customHeight="1">
      <c r="A30" s="31" t="s">
        <v>212</v>
      </c>
      <c r="B30" s="32" t="s">
        <v>14</v>
      </c>
      <c r="C30" s="25" t="s">
        <v>253</v>
      </c>
      <c r="D30" s="28">
        <v>7800000</v>
      </c>
      <c r="F30" s="93"/>
      <c r="G30" s="93"/>
    </row>
    <row r="31" spans="1:7" customFormat="1" ht="78.75">
      <c r="A31" s="31" t="s">
        <v>254</v>
      </c>
      <c r="B31" s="32" t="s">
        <v>14</v>
      </c>
      <c r="C31" s="25" t="s">
        <v>255</v>
      </c>
      <c r="D31" s="28">
        <v>2203885</v>
      </c>
      <c r="F31" s="93"/>
      <c r="G31" s="93"/>
    </row>
    <row r="32" spans="1:7" customFormat="1" ht="78.75">
      <c r="A32" s="31" t="s">
        <v>152</v>
      </c>
      <c r="B32" s="32" t="s">
        <v>14</v>
      </c>
      <c r="C32" s="25" t="s">
        <v>256</v>
      </c>
      <c r="D32" s="28">
        <v>28778</v>
      </c>
      <c r="F32" s="93"/>
      <c r="G32" s="93"/>
    </row>
    <row r="33" spans="1:7" customFormat="1" ht="78.75">
      <c r="A33" s="31" t="s">
        <v>250</v>
      </c>
      <c r="B33" s="32" t="s">
        <v>14</v>
      </c>
      <c r="C33" s="25" t="s">
        <v>251</v>
      </c>
      <c r="D33" s="28">
        <v>983787.7</v>
      </c>
      <c r="F33" s="93"/>
      <c r="G33" s="93"/>
    </row>
    <row r="34" spans="1:7" customFormat="1" ht="63">
      <c r="A34" s="31" t="s">
        <v>8</v>
      </c>
      <c r="B34" s="32" t="s">
        <v>14</v>
      </c>
      <c r="C34" s="25" t="s">
        <v>266</v>
      </c>
      <c r="D34" s="28">
        <v>52465.1</v>
      </c>
      <c r="F34" s="93"/>
      <c r="G34" s="93"/>
    </row>
    <row r="35" spans="1:7" customFormat="1" ht="40.5" customHeight="1">
      <c r="A35" s="31" t="s">
        <v>214</v>
      </c>
      <c r="B35" s="32" t="s">
        <v>14</v>
      </c>
      <c r="C35" s="25" t="s">
        <v>259</v>
      </c>
      <c r="D35" s="28">
        <v>146366.64614999999</v>
      </c>
      <c r="F35" s="93"/>
      <c r="G35" s="93"/>
    </row>
    <row r="36" spans="1:7" customFormat="1" ht="106.5" customHeight="1">
      <c r="A36" s="31" t="s">
        <v>262</v>
      </c>
      <c r="B36" s="32" t="s">
        <v>14</v>
      </c>
      <c r="C36" s="25" t="s">
        <v>263</v>
      </c>
      <c r="D36" s="28">
        <v>3424020.9661400001</v>
      </c>
      <c r="F36" s="93"/>
      <c r="G36" s="93"/>
    </row>
    <row r="37" spans="1:7" customFormat="1" ht="82.5" customHeight="1">
      <c r="A37" s="31" t="s">
        <v>260</v>
      </c>
      <c r="B37" s="32" t="s">
        <v>14</v>
      </c>
      <c r="C37" s="25" t="s">
        <v>261</v>
      </c>
      <c r="D37" s="28">
        <v>101721.8</v>
      </c>
      <c r="F37" s="93"/>
      <c r="G37" s="93"/>
    </row>
    <row r="38" spans="1:7" customFormat="1" ht="52.5" customHeight="1">
      <c r="A38" s="31" t="s">
        <v>120</v>
      </c>
      <c r="B38" s="32" t="s">
        <v>14</v>
      </c>
      <c r="C38" s="25" t="s">
        <v>265</v>
      </c>
      <c r="D38" s="28">
        <v>23804.38292</v>
      </c>
      <c r="F38" s="93"/>
      <c r="G38" s="93"/>
    </row>
    <row r="39" spans="1:7" customFormat="1" ht="101.25" customHeight="1">
      <c r="A39" s="31" t="s">
        <v>257</v>
      </c>
      <c r="B39" s="32" t="s">
        <v>14</v>
      </c>
      <c r="C39" s="25" t="s">
        <v>258</v>
      </c>
      <c r="D39" s="28">
        <v>52.87397</v>
      </c>
      <c r="F39" s="93"/>
      <c r="G39" s="93"/>
    </row>
    <row r="40" spans="1:7" customFormat="1" ht="104.25" customHeight="1">
      <c r="A40" s="31" t="s">
        <v>196</v>
      </c>
      <c r="B40" s="32" t="s">
        <v>14</v>
      </c>
      <c r="C40" s="25" t="s">
        <v>242</v>
      </c>
      <c r="D40" s="28">
        <v>35300.866220000004</v>
      </c>
      <c r="F40" s="93"/>
      <c r="G40" s="93"/>
    </row>
    <row r="41" spans="1:7" s="10" customFormat="1" ht="65.25" customHeight="1">
      <c r="A41" s="31" t="s">
        <v>248</v>
      </c>
      <c r="B41" s="32" t="s">
        <v>14</v>
      </c>
      <c r="C41" s="25" t="s">
        <v>249</v>
      </c>
      <c r="D41" s="28">
        <v>-78.746970000000005</v>
      </c>
      <c r="F41" s="94"/>
      <c r="G41" s="94"/>
    </row>
    <row r="42" spans="1:7" ht="31.5">
      <c r="A42" s="31" t="s">
        <v>213</v>
      </c>
      <c r="B42" s="32" t="s">
        <v>14</v>
      </c>
      <c r="C42" s="25" t="s">
        <v>247</v>
      </c>
      <c r="D42" s="28">
        <v>-294.98858999999999</v>
      </c>
      <c r="F42" s="92"/>
      <c r="G42" s="92"/>
    </row>
    <row r="43" spans="1:7" ht="31.5">
      <c r="A43" s="33" t="s">
        <v>17</v>
      </c>
      <c r="B43" s="34" t="s">
        <v>16</v>
      </c>
      <c r="C43" s="23" t="s">
        <v>11</v>
      </c>
      <c r="D43" s="27">
        <f>SUM(D44:D72)</f>
        <v>1358777.2452099998</v>
      </c>
      <c r="F43" s="87"/>
      <c r="G43" s="92"/>
    </row>
    <row r="44" spans="1:7" s="17" customFormat="1" ht="60.75" customHeight="1">
      <c r="A44" s="31" t="s">
        <v>105</v>
      </c>
      <c r="B44" s="32" t="s">
        <v>16</v>
      </c>
      <c r="C44" s="25" t="s">
        <v>104</v>
      </c>
      <c r="D44" s="28">
        <v>9887.7171199999993</v>
      </c>
      <c r="E44" s="16"/>
      <c r="F44" s="90"/>
      <c r="G44" s="90"/>
    </row>
    <row r="45" spans="1:7" s="17" customFormat="1" ht="31.5">
      <c r="A45" s="31" t="s">
        <v>103</v>
      </c>
      <c r="B45" s="32" t="s">
        <v>16</v>
      </c>
      <c r="C45" s="25" t="s">
        <v>102</v>
      </c>
      <c r="D45" s="28">
        <v>20550.386879999998</v>
      </c>
      <c r="E45" s="16"/>
      <c r="F45" s="90"/>
      <c r="G45" s="90"/>
    </row>
    <row r="46" spans="1:7" s="17" customFormat="1" ht="101.25" customHeight="1">
      <c r="A46" s="31" t="s">
        <v>149</v>
      </c>
      <c r="B46" s="35" t="s">
        <v>16</v>
      </c>
      <c r="C46" s="25" t="s">
        <v>91</v>
      </c>
      <c r="D46" s="28">
        <v>401.20862</v>
      </c>
      <c r="E46" s="16"/>
      <c r="F46" s="90"/>
      <c r="G46" s="90"/>
    </row>
    <row r="47" spans="1:7" s="17" customFormat="1" ht="69.75" customHeight="1">
      <c r="A47" s="31" t="s">
        <v>93</v>
      </c>
      <c r="B47" s="32" t="s">
        <v>16</v>
      </c>
      <c r="C47" s="25" t="s">
        <v>92</v>
      </c>
      <c r="D47" s="28">
        <v>88.200559999999996</v>
      </c>
      <c r="E47" s="16"/>
      <c r="F47" s="90"/>
      <c r="G47" s="90"/>
    </row>
    <row r="48" spans="1:7" s="17" customFormat="1" ht="31.5">
      <c r="A48" s="31" t="s">
        <v>95</v>
      </c>
      <c r="B48" s="32" t="s">
        <v>16</v>
      </c>
      <c r="C48" s="25" t="s">
        <v>94</v>
      </c>
      <c r="D48" s="28">
        <v>-7.6980000000000004</v>
      </c>
      <c r="E48" s="16"/>
      <c r="F48" s="90"/>
      <c r="G48" s="90"/>
    </row>
    <row r="49" spans="1:7" s="17" customFormat="1" ht="31.5">
      <c r="A49" s="31" t="s">
        <v>237</v>
      </c>
      <c r="B49" s="32" t="s">
        <v>16</v>
      </c>
      <c r="C49" s="25" t="s">
        <v>236</v>
      </c>
      <c r="D49" s="28">
        <v>20</v>
      </c>
      <c r="E49" s="16"/>
      <c r="F49" s="90"/>
      <c r="G49" s="90"/>
    </row>
    <row r="50" spans="1:7" ht="107.25" customHeight="1">
      <c r="A50" s="31" t="s">
        <v>305</v>
      </c>
      <c r="B50" s="32" t="s">
        <v>16</v>
      </c>
      <c r="C50" s="25" t="s">
        <v>306</v>
      </c>
      <c r="D50" s="28">
        <v>132385</v>
      </c>
      <c r="F50" s="92"/>
      <c r="G50" s="92"/>
    </row>
    <row r="51" spans="1:7" ht="126" customHeight="1">
      <c r="A51" s="31" t="s">
        <v>295</v>
      </c>
      <c r="B51" s="32" t="s">
        <v>16</v>
      </c>
      <c r="C51" s="25" t="s">
        <v>296</v>
      </c>
      <c r="D51" s="28">
        <v>38400</v>
      </c>
      <c r="F51" s="92"/>
      <c r="G51" s="92"/>
    </row>
    <row r="52" spans="1:7" ht="100.5" customHeight="1">
      <c r="A52" s="31" t="s">
        <v>299</v>
      </c>
      <c r="B52" s="32" t="s">
        <v>16</v>
      </c>
      <c r="C52" s="25" t="s">
        <v>300</v>
      </c>
      <c r="D52" s="28">
        <v>110527.5</v>
      </c>
      <c r="F52" s="92"/>
      <c r="G52" s="92"/>
    </row>
    <row r="53" spans="1:7" s="17" customFormat="1" ht="47.25">
      <c r="A53" s="31" t="s">
        <v>301</v>
      </c>
      <c r="B53" s="32" t="s">
        <v>16</v>
      </c>
      <c r="C53" s="25" t="s">
        <v>302</v>
      </c>
      <c r="D53" s="28">
        <v>36673.800000000003</v>
      </c>
      <c r="E53" s="16"/>
      <c r="F53" s="90"/>
      <c r="G53" s="90"/>
    </row>
    <row r="54" spans="1:7" ht="63">
      <c r="A54" s="31" t="s">
        <v>303</v>
      </c>
      <c r="B54" s="32" t="s">
        <v>16</v>
      </c>
      <c r="C54" s="25" t="s">
        <v>304</v>
      </c>
      <c r="D54" s="28">
        <v>23003.1</v>
      </c>
      <c r="F54" s="92"/>
      <c r="G54" s="92"/>
    </row>
    <row r="55" spans="1:7" ht="110.25">
      <c r="A55" s="31" t="s">
        <v>209</v>
      </c>
      <c r="B55" s="32" t="s">
        <v>16</v>
      </c>
      <c r="C55" s="25" t="s">
        <v>307</v>
      </c>
      <c r="D55" s="28">
        <v>1178.5</v>
      </c>
      <c r="F55" s="92"/>
      <c r="G55" s="92"/>
    </row>
    <row r="56" spans="1:7" ht="78.75">
      <c r="A56" s="31" t="s">
        <v>297</v>
      </c>
      <c r="B56" s="32" t="s">
        <v>16</v>
      </c>
      <c r="C56" s="25" t="s">
        <v>298</v>
      </c>
      <c r="D56" s="28">
        <v>169443</v>
      </c>
      <c r="F56" s="92"/>
      <c r="G56" s="92"/>
    </row>
    <row r="57" spans="1:7" ht="157.5">
      <c r="A57" s="31" t="s">
        <v>208</v>
      </c>
      <c r="B57" s="32" t="s">
        <v>16</v>
      </c>
      <c r="C57" s="25" t="s">
        <v>294</v>
      </c>
      <c r="D57" s="28">
        <v>304551.69172</v>
      </c>
      <c r="F57" s="92"/>
      <c r="G57" s="92"/>
    </row>
    <row r="58" spans="1:7" ht="75" customHeight="1">
      <c r="A58" s="31" t="s">
        <v>215</v>
      </c>
      <c r="B58" s="32" t="s">
        <v>16</v>
      </c>
      <c r="C58" s="25" t="s">
        <v>287</v>
      </c>
      <c r="D58" s="28">
        <v>127315.53320000001</v>
      </c>
      <c r="F58" s="92"/>
      <c r="G58" s="92"/>
    </row>
    <row r="59" spans="1:7" ht="173.25">
      <c r="A59" s="31" t="s">
        <v>290</v>
      </c>
      <c r="B59" s="32" t="s">
        <v>16</v>
      </c>
      <c r="C59" s="25" t="s">
        <v>291</v>
      </c>
      <c r="D59" s="28">
        <v>206393.5</v>
      </c>
      <c r="F59" s="92"/>
      <c r="G59" s="92"/>
    </row>
    <row r="60" spans="1:7" ht="78.75">
      <c r="A60" s="31" t="s">
        <v>283</v>
      </c>
      <c r="B60" s="32" t="s">
        <v>16</v>
      </c>
      <c r="C60" s="25" t="s">
        <v>284</v>
      </c>
      <c r="D60" s="28">
        <v>83145.3</v>
      </c>
      <c r="F60" s="92"/>
      <c r="G60" s="92"/>
    </row>
    <row r="61" spans="1:7" ht="145.5" customHeight="1">
      <c r="A61" s="31" t="s">
        <v>288</v>
      </c>
      <c r="B61" s="32" t="s">
        <v>16</v>
      </c>
      <c r="C61" s="25" t="s">
        <v>289</v>
      </c>
      <c r="D61" s="28">
        <v>100069.398</v>
      </c>
      <c r="F61" s="92"/>
      <c r="G61" s="92"/>
    </row>
    <row r="62" spans="1:7" ht="294" customHeight="1">
      <c r="A62" s="31" t="s">
        <v>292</v>
      </c>
      <c r="B62" s="32" t="s">
        <v>16</v>
      </c>
      <c r="C62" s="25" t="s">
        <v>293</v>
      </c>
      <c r="D62" s="28">
        <v>1547.7</v>
      </c>
      <c r="F62" s="92"/>
      <c r="G62" s="92"/>
    </row>
    <row r="63" spans="1:7" ht="110.25">
      <c r="A63" s="31" t="s">
        <v>285</v>
      </c>
      <c r="B63" s="32" t="s">
        <v>16</v>
      </c>
      <c r="C63" s="25" t="s">
        <v>286</v>
      </c>
      <c r="D63" s="28">
        <v>1111.3</v>
      </c>
      <c r="F63" s="92"/>
      <c r="G63" s="92"/>
    </row>
    <row r="64" spans="1:7" ht="63">
      <c r="A64" s="31" t="s">
        <v>187</v>
      </c>
      <c r="B64" s="32" t="s">
        <v>16</v>
      </c>
      <c r="C64" s="25" t="s">
        <v>282</v>
      </c>
      <c r="D64" s="28">
        <v>891.34885999999995</v>
      </c>
      <c r="F64" s="92"/>
      <c r="G64" s="92"/>
    </row>
    <row r="65" spans="1:7" ht="99" customHeight="1">
      <c r="A65" s="31" t="s">
        <v>278</v>
      </c>
      <c r="B65" s="32" t="s">
        <v>16</v>
      </c>
      <c r="C65" s="25" t="s">
        <v>279</v>
      </c>
      <c r="D65" s="28">
        <v>-4050.2095899999999</v>
      </c>
      <c r="F65" s="92"/>
      <c r="G65" s="92"/>
    </row>
    <row r="66" spans="1:7" ht="77.25" customHeight="1">
      <c r="A66" s="31" t="s">
        <v>276</v>
      </c>
      <c r="B66" s="32" t="s">
        <v>16</v>
      </c>
      <c r="C66" s="25" t="s">
        <v>277</v>
      </c>
      <c r="D66" s="28">
        <v>-255.74963</v>
      </c>
      <c r="F66" s="92"/>
      <c r="G66" s="92"/>
    </row>
    <row r="67" spans="1:7" ht="157.5">
      <c r="A67" s="31" t="s">
        <v>280</v>
      </c>
      <c r="B67" s="32" t="s">
        <v>16</v>
      </c>
      <c r="C67" s="25" t="s">
        <v>281</v>
      </c>
      <c r="D67" s="28">
        <v>-678.54359999999997</v>
      </c>
      <c r="F67" s="92"/>
      <c r="G67" s="92"/>
    </row>
    <row r="68" spans="1:7" ht="174.75" customHeight="1">
      <c r="A68" s="31" t="s">
        <v>274</v>
      </c>
      <c r="B68" s="32" t="s">
        <v>16</v>
      </c>
      <c r="C68" s="25" t="s">
        <v>275</v>
      </c>
      <c r="D68" s="28">
        <v>-434.38945999999999</v>
      </c>
      <c r="F68" s="92"/>
      <c r="G68" s="92"/>
    </row>
    <row r="69" spans="1:7" ht="87" customHeight="1">
      <c r="A69" s="31" t="s">
        <v>271</v>
      </c>
      <c r="B69" s="32" t="s">
        <v>16</v>
      </c>
      <c r="C69" s="25" t="s">
        <v>272</v>
      </c>
      <c r="D69" s="28">
        <v>-23.18965</v>
      </c>
      <c r="F69" s="92"/>
      <c r="G69" s="92"/>
    </row>
    <row r="70" spans="1:7" ht="161.25" customHeight="1">
      <c r="A70" s="31" t="s">
        <v>269</v>
      </c>
      <c r="B70" s="32" t="s">
        <v>16</v>
      </c>
      <c r="C70" s="25" t="s">
        <v>270</v>
      </c>
      <c r="D70" s="28">
        <v>-145.94800000000001</v>
      </c>
      <c r="F70" s="92"/>
      <c r="G70" s="92"/>
    </row>
    <row r="71" spans="1:7" ht="94.5">
      <c r="A71" s="31" t="s">
        <v>267</v>
      </c>
      <c r="B71" s="32" t="s">
        <v>16</v>
      </c>
      <c r="C71" s="25" t="s">
        <v>268</v>
      </c>
      <c r="D71" s="28">
        <v>-4.8399999999999997E-3</v>
      </c>
      <c r="F71" s="92"/>
      <c r="G71" s="92"/>
    </row>
    <row r="72" spans="1:7" ht="78.75">
      <c r="A72" s="31" t="s">
        <v>188</v>
      </c>
      <c r="B72" s="32" t="s">
        <v>16</v>
      </c>
      <c r="C72" s="25" t="s">
        <v>273</v>
      </c>
      <c r="D72" s="28">
        <v>-3211.2069799999999</v>
      </c>
      <c r="F72" s="92"/>
      <c r="G72" s="92"/>
    </row>
    <row r="73" spans="1:7" ht="31.5">
      <c r="A73" s="33" t="s">
        <v>19</v>
      </c>
      <c r="B73" s="34" t="s">
        <v>18</v>
      </c>
      <c r="C73" s="23" t="s">
        <v>11</v>
      </c>
      <c r="D73" s="27">
        <f>SUM(D74:D81)</f>
        <v>138129.82551</v>
      </c>
      <c r="F73" s="87"/>
      <c r="G73" s="92"/>
    </row>
    <row r="74" spans="1:7" s="17" customFormat="1" ht="66.75" customHeight="1">
      <c r="A74" s="31" t="s">
        <v>308</v>
      </c>
      <c r="B74" s="32" t="s">
        <v>18</v>
      </c>
      <c r="C74" s="25" t="s">
        <v>309</v>
      </c>
      <c r="D74" s="28">
        <v>2.5</v>
      </c>
      <c r="E74" s="16"/>
      <c r="F74" s="90"/>
      <c r="G74" s="90"/>
    </row>
    <row r="75" spans="1:7" s="17" customFormat="1" ht="147.75" customHeight="1">
      <c r="A75" s="31" t="s">
        <v>157</v>
      </c>
      <c r="B75" s="32" t="s">
        <v>18</v>
      </c>
      <c r="C75" s="25" t="s">
        <v>158</v>
      </c>
      <c r="D75" s="28">
        <v>6.5373200000000002</v>
      </c>
      <c r="E75" s="16"/>
      <c r="F75" s="90"/>
      <c r="G75" s="90"/>
    </row>
    <row r="76" spans="1:7" s="17" customFormat="1" ht="53.25" customHeight="1">
      <c r="A76" s="31" t="s">
        <v>105</v>
      </c>
      <c r="B76" s="32" t="s">
        <v>18</v>
      </c>
      <c r="C76" s="25" t="s">
        <v>104</v>
      </c>
      <c r="D76" s="28">
        <v>1316.3430000000001</v>
      </c>
      <c r="E76" s="16"/>
      <c r="F76" s="90"/>
      <c r="G76" s="90"/>
    </row>
    <row r="77" spans="1:7" s="17" customFormat="1" ht="34.5" customHeight="1">
      <c r="A77" s="31" t="s">
        <v>103</v>
      </c>
      <c r="B77" s="32" t="s">
        <v>18</v>
      </c>
      <c r="C77" s="25" t="s">
        <v>102</v>
      </c>
      <c r="D77" s="28">
        <v>443.24518999999998</v>
      </c>
      <c r="E77" s="16"/>
      <c r="F77" s="90"/>
      <c r="G77" s="90"/>
    </row>
    <row r="78" spans="1:7" s="17" customFormat="1" ht="109.5" customHeight="1">
      <c r="A78" s="31" t="s">
        <v>217</v>
      </c>
      <c r="B78" s="32" t="s">
        <v>18</v>
      </c>
      <c r="C78" s="25" t="s">
        <v>312</v>
      </c>
      <c r="D78" s="28">
        <v>5254.9</v>
      </c>
      <c r="E78" s="16"/>
      <c r="F78" s="90"/>
      <c r="G78" s="90"/>
    </row>
    <row r="79" spans="1:7" s="17" customFormat="1" ht="84.75" customHeight="1">
      <c r="A79" s="31" t="s">
        <v>218</v>
      </c>
      <c r="B79" s="32" t="s">
        <v>18</v>
      </c>
      <c r="C79" s="25" t="s">
        <v>310</v>
      </c>
      <c r="D79" s="28">
        <v>29686.7</v>
      </c>
      <c r="E79" s="16"/>
      <c r="F79" s="90"/>
      <c r="G79" s="90"/>
    </row>
    <row r="80" spans="1:7" s="17" customFormat="1" ht="69" customHeight="1">
      <c r="A80" s="31" t="s">
        <v>190</v>
      </c>
      <c r="B80" s="32" t="s">
        <v>18</v>
      </c>
      <c r="C80" s="25" t="s">
        <v>311</v>
      </c>
      <c r="D80" s="28">
        <v>7754</v>
      </c>
      <c r="E80" s="16"/>
      <c r="F80" s="90"/>
      <c r="G80" s="90"/>
    </row>
    <row r="81" spans="1:7" s="17" customFormat="1" ht="35.25" customHeight="1">
      <c r="A81" s="31" t="s">
        <v>193</v>
      </c>
      <c r="B81" s="32" t="s">
        <v>18</v>
      </c>
      <c r="C81" s="25" t="s">
        <v>313</v>
      </c>
      <c r="D81" s="28">
        <v>93665.600000000006</v>
      </c>
      <c r="E81" s="16"/>
      <c r="F81" s="90"/>
      <c r="G81" s="90"/>
    </row>
    <row r="82" spans="1:7" ht="41.25" customHeight="1">
      <c r="A82" s="36" t="s">
        <v>166</v>
      </c>
      <c r="B82" s="34" t="s">
        <v>167</v>
      </c>
      <c r="C82" s="23" t="s">
        <v>11</v>
      </c>
      <c r="D82" s="27">
        <f>SUM(D83:D84)</f>
        <v>6.5726700000000005</v>
      </c>
      <c r="F82" s="87"/>
      <c r="G82" s="92"/>
    </row>
    <row r="83" spans="1:7" s="17" customFormat="1" ht="35.25" customHeight="1">
      <c r="A83" s="31" t="s">
        <v>103</v>
      </c>
      <c r="B83" s="32" t="s">
        <v>167</v>
      </c>
      <c r="C83" s="25" t="s">
        <v>102</v>
      </c>
      <c r="D83" s="28">
        <v>4.5010000000000003</v>
      </c>
      <c r="E83" s="16"/>
      <c r="F83" s="90"/>
      <c r="G83" s="90"/>
    </row>
    <row r="84" spans="1:7" s="17" customFormat="1" ht="69" customHeight="1">
      <c r="A84" s="31" t="s">
        <v>93</v>
      </c>
      <c r="B84" s="32" t="s">
        <v>167</v>
      </c>
      <c r="C84" s="25" t="s">
        <v>92</v>
      </c>
      <c r="D84" s="28">
        <v>2.0716700000000001</v>
      </c>
      <c r="E84" s="16"/>
      <c r="F84" s="90"/>
      <c r="G84" s="90"/>
    </row>
    <row r="85" spans="1:7" ht="40.5" customHeight="1">
      <c r="A85" s="33" t="s">
        <v>186</v>
      </c>
      <c r="B85" s="34" t="s">
        <v>20</v>
      </c>
      <c r="C85" s="23" t="s">
        <v>11</v>
      </c>
      <c r="D85" s="27">
        <f>SUM(D86:D119)</f>
        <v>3281102.1856099996</v>
      </c>
      <c r="F85" s="87"/>
      <c r="G85" s="92"/>
    </row>
    <row r="86" spans="1:7" customFormat="1" ht="69.75" customHeight="1">
      <c r="A86" s="31" t="s">
        <v>105</v>
      </c>
      <c r="B86" s="32" t="s">
        <v>20</v>
      </c>
      <c r="C86" s="25" t="s">
        <v>104</v>
      </c>
      <c r="D86" s="28">
        <v>24.501999999999999</v>
      </c>
      <c r="F86" s="93"/>
      <c r="G86" s="93"/>
    </row>
    <row r="87" spans="1:7" customFormat="1" ht="51.75" customHeight="1">
      <c r="A87" s="31" t="s">
        <v>103</v>
      </c>
      <c r="B87" s="32" t="s">
        <v>20</v>
      </c>
      <c r="C87" s="25" t="s">
        <v>102</v>
      </c>
      <c r="D87" s="28">
        <v>5274.0618800000002</v>
      </c>
      <c r="F87" s="93"/>
      <c r="G87" s="93"/>
    </row>
    <row r="88" spans="1:7" customFormat="1" ht="38.25" customHeight="1">
      <c r="A88" s="31" t="s">
        <v>95</v>
      </c>
      <c r="B88" s="32" t="s">
        <v>20</v>
      </c>
      <c r="C88" s="25" t="s">
        <v>94</v>
      </c>
      <c r="D88" s="28">
        <v>-232.31885</v>
      </c>
      <c r="F88" s="93"/>
      <c r="G88" s="93"/>
    </row>
    <row r="89" spans="1:7" customFormat="1" ht="84.75" customHeight="1">
      <c r="A89" s="31" t="s">
        <v>575</v>
      </c>
      <c r="B89" s="32" t="s">
        <v>20</v>
      </c>
      <c r="C89" s="25" t="s">
        <v>351</v>
      </c>
      <c r="D89" s="28">
        <v>5128.2</v>
      </c>
      <c r="F89" s="93"/>
      <c r="G89" s="93"/>
    </row>
    <row r="90" spans="1:7" customFormat="1" ht="137.25" customHeight="1">
      <c r="A90" s="31" t="s">
        <v>134</v>
      </c>
      <c r="B90" s="32" t="s">
        <v>20</v>
      </c>
      <c r="C90" s="25" t="s">
        <v>350</v>
      </c>
      <c r="D90" s="28">
        <v>280302.22313</v>
      </c>
      <c r="F90" s="93"/>
      <c r="G90" s="93"/>
    </row>
    <row r="91" spans="1:7" customFormat="1" ht="100.5" customHeight="1">
      <c r="A91" s="31" t="s">
        <v>576</v>
      </c>
      <c r="B91" s="32" t="s">
        <v>20</v>
      </c>
      <c r="C91" s="25" t="s">
        <v>348</v>
      </c>
      <c r="D91" s="28">
        <v>106891.64427</v>
      </c>
      <c r="F91" s="93"/>
      <c r="G91" s="93"/>
    </row>
    <row r="92" spans="1:7" customFormat="1" ht="162" customHeight="1">
      <c r="A92" s="31" t="s">
        <v>127</v>
      </c>
      <c r="B92" s="32" t="s">
        <v>20</v>
      </c>
      <c r="C92" s="25" t="s">
        <v>352</v>
      </c>
      <c r="D92" s="28">
        <v>69.444580000000002</v>
      </c>
      <c r="F92" s="93"/>
      <c r="G92" s="93"/>
    </row>
    <row r="93" spans="1:7" customFormat="1" ht="87" customHeight="1">
      <c r="A93" s="31" t="s">
        <v>194</v>
      </c>
      <c r="B93" s="32" t="s">
        <v>20</v>
      </c>
      <c r="C93" s="25" t="s">
        <v>349</v>
      </c>
      <c r="D93" s="28">
        <v>6602.9</v>
      </c>
      <c r="F93" s="93"/>
      <c r="G93" s="93"/>
    </row>
    <row r="94" spans="1:7" customFormat="1" ht="57" customHeight="1">
      <c r="A94" s="31" t="s">
        <v>346</v>
      </c>
      <c r="B94" s="32" t="s">
        <v>20</v>
      </c>
      <c r="C94" s="25" t="s">
        <v>347</v>
      </c>
      <c r="D94" s="28">
        <v>144569.00581</v>
      </c>
      <c r="F94" s="93"/>
      <c r="G94" s="93"/>
    </row>
    <row r="95" spans="1:7" customFormat="1" ht="155.25" customHeight="1">
      <c r="A95" s="31" t="s">
        <v>341</v>
      </c>
      <c r="B95" s="32" t="s">
        <v>20</v>
      </c>
      <c r="C95" s="25" t="s">
        <v>342</v>
      </c>
      <c r="D95" s="28">
        <v>42047.771999999997</v>
      </c>
      <c r="F95" s="93"/>
      <c r="G95" s="93"/>
    </row>
    <row r="96" spans="1:7" customFormat="1" ht="87.75" customHeight="1">
      <c r="A96" s="31" t="s">
        <v>219</v>
      </c>
      <c r="B96" s="32" t="s">
        <v>20</v>
      </c>
      <c r="C96" s="25" t="s">
        <v>343</v>
      </c>
      <c r="D96" s="28">
        <v>10393.200000000001</v>
      </c>
      <c r="F96" s="93"/>
      <c r="G96" s="93"/>
    </row>
    <row r="97" spans="1:7" customFormat="1" ht="107.25" customHeight="1">
      <c r="A97" s="31" t="s">
        <v>153</v>
      </c>
      <c r="B97" s="32" t="s">
        <v>20</v>
      </c>
      <c r="C97" s="25" t="s">
        <v>340</v>
      </c>
      <c r="D97" s="28">
        <v>1391.49352</v>
      </c>
      <c r="F97" s="93"/>
      <c r="G97" s="93"/>
    </row>
    <row r="98" spans="1:7" customFormat="1" ht="114.75" customHeight="1">
      <c r="A98" s="31" t="s">
        <v>220</v>
      </c>
      <c r="B98" s="32" t="s">
        <v>20</v>
      </c>
      <c r="C98" s="25" t="s">
        <v>344</v>
      </c>
      <c r="D98" s="28">
        <v>19880.375400000001</v>
      </c>
      <c r="F98" s="93"/>
      <c r="G98" s="93"/>
    </row>
    <row r="99" spans="1:7" customFormat="1" ht="102" customHeight="1">
      <c r="A99" s="31" t="s">
        <v>128</v>
      </c>
      <c r="B99" s="32" t="s">
        <v>20</v>
      </c>
      <c r="C99" s="25" t="s">
        <v>339</v>
      </c>
      <c r="D99" s="28">
        <v>26794.775570000002</v>
      </c>
      <c r="F99" s="93"/>
      <c r="G99" s="93"/>
    </row>
    <row r="100" spans="1:7" customFormat="1" ht="88.5" customHeight="1">
      <c r="A100" s="31" t="s">
        <v>210</v>
      </c>
      <c r="B100" s="32" t="s">
        <v>20</v>
      </c>
      <c r="C100" s="25" t="s">
        <v>331</v>
      </c>
      <c r="D100" s="28">
        <v>64.135199999999998</v>
      </c>
      <c r="F100" s="93"/>
      <c r="G100" s="93"/>
    </row>
    <row r="101" spans="1:7" customFormat="1" ht="58.5" customHeight="1">
      <c r="A101" s="31" t="s">
        <v>7</v>
      </c>
      <c r="B101" s="32" t="s">
        <v>20</v>
      </c>
      <c r="C101" s="25" t="s">
        <v>338</v>
      </c>
      <c r="D101" s="28">
        <v>538348.89850999997</v>
      </c>
      <c r="F101" s="93"/>
      <c r="G101" s="93"/>
    </row>
    <row r="102" spans="1:7" customFormat="1" ht="75.75" customHeight="1">
      <c r="A102" s="31" t="s">
        <v>10</v>
      </c>
      <c r="B102" s="32" t="s">
        <v>20</v>
      </c>
      <c r="C102" s="25" t="s">
        <v>334</v>
      </c>
      <c r="D102" s="28">
        <v>14386.61426</v>
      </c>
      <c r="F102" s="93"/>
      <c r="G102" s="93"/>
    </row>
    <row r="103" spans="1:7" customFormat="1" ht="110.25">
      <c r="A103" s="31" t="s">
        <v>221</v>
      </c>
      <c r="B103" s="32" t="s">
        <v>20</v>
      </c>
      <c r="C103" s="25" t="s">
        <v>333</v>
      </c>
      <c r="D103" s="28">
        <v>14365.72955</v>
      </c>
      <c r="F103" s="93"/>
      <c r="G103" s="93"/>
    </row>
    <row r="104" spans="1:7" customFormat="1" ht="94.5">
      <c r="A104" s="31" t="s">
        <v>335</v>
      </c>
      <c r="B104" s="32" t="s">
        <v>20</v>
      </c>
      <c r="C104" s="25" t="s">
        <v>336</v>
      </c>
      <c r="D104" s="28">
        <v>3.4961500000000001</v>
      </c>
      <c r="F104" s="93"/>
      <c r="G104" s="93"/>
    </row>
    <row r="105" spans="1:7" customFormat="1" ht="63">
      <c r="A105" s="31" t="s">
        <v>195</v>
      </c>
      <c r="B105" s="32" t="s">
        <v>20</v>
      </c>
      <c r="C105" s="25" t="s">
        <v>345</v>
      </c>
      <c r="D105" s="28">
        <v>565726.5</v>
      </c>
      <c r="F105" s="93"/>
      <c r="G105" s="93"/>
    </row>
    <row r="106" spans="1:7" customFormat="1" ht="153.75" customHeight="1">
      <c r="A106" s="31" t="s">
        <v>129</v>
      </c>
      <c r="B106" s="32" t="s">
        <v>20</v>
      </c>
      <c r="C106" s="25" t="s">
        <v>332</v>
      </c>
      <c r="D106" s="28">
        <v>831754.01387000002</v>
      </c>
      <c r="F106" s="93"/>
      <c r="G106" s="93"/>
    </row>
    <row r="107" spans="1:7" customFormat="1" ht="66.75" customHeight="1">
      <c r="A107" s="31" t="s">
        <v>577</v>
      </c>
      <c r="B107" s="32" t="s">
        <v>20</v>
      </c>
      <c r="C107" s="25" t="s">
        <v>337</v>
      </c>
      <c r="D107" s="28">
        <v>547203.32715999999</v>
      </c>
      <c r="F107" s="93"/>
      <c r="G107" s="93"/>
    </row>
    <row r="108" spans="1:7" customFormat="1" ht="55.5" customHeight="1">
      <c r="A108" s="31" t="s">
        <v>327</v>
      </c>
      <c r="B108" s="32" t="s">
        <v>20</v>
      </c>
      <c r="C108" s="25" t="s">
        <v>328</v>
      </c>
      <c r="D108" s="28">
        <v>19477.130539999998</v>
      </c>
      <c r="F108" s="93"/>
      <c r="G108" s="93"/>
    </row>
    <row r="109" spans="1:7" customFormat="1" ht="81.75" customHeight="1">
      <c r="A109" s="31" t="s">
        <v>325</v>
      </c>
      <c r="B109" s="32" t="s">
        <v>20</v>
      </c>
      <c r="C109" s="25" t="s">
        <v>326</v>
      </c>
      <c r="D109" s="28">
        <v>26531.9</v>
      </c>
      <c r="F109" s="93"/>
      <c r="G109" s="93"/>
    </row>
    <row r="110" spans="1:7" customFormat="1" ht="71.25" customHeight="1">
      <c r="A110" s="31" t="s">
        <v>216</v>
      </c>
      <c r="B110" s="32" t="s">
        <v>20</v>
      </c>
      <c r="C110" s="25" t="s">
        <v>329</v>
      </c>
      <c r="D110" s="28">
        <v>64850</v>
      </c>
      <c r="F110" s="93"/>
      <c r="G110" s="93"/>
    </row>
    <row r="111" spans="1:7" customFormat="1" ht="53.25" customHeight="1">
      <c r="A111" s="31" t="s">
        <v>120</v>
      </c>
      <c r="B111" s="32" t="s">
        <v>20</v>
      </c>
      <c r="C111" s="25" t="s">
        <v>265</v>
      </c>
      <c r="D111" s="28">
        <v>11620</v>
      </c>
      <c r="F111" s="93"/>
      <c r="G111" s="93"/>
    </row>
    <row r="112" spans="1:7" customFormat="1" ht="38.25" customHeight="1">
      <c r="A112" s="31" t="s">
        <v>118</v>
      </c>
      <c r="B112" s="32" t="s">
        <v>20</v>
      </c>
      <c r="C112" s="25" t="s">
        <v>330</v>
      </c>
      <c r="D112" s="28">
        <v>167.01900000000001</v>
      </c>
      <c r="F112" s="93"/>
      <c r="G112" s="93"/>
    </row>
    <row r="113" spans="1:7" customFormat="1" ht="100.5" customHeight="1">
      <c r="A113" s="31" t="s">
        <v>196</v>
      </c>
      <c r="B113" s="32" t="s">
        <v>20</v>
      </c>
      <c r="C113" s="25" t="s">
        <v>242</v>
      </c>
      <c r="D113" s="28">
        <v>1930.60816</v>
      </c>
      <c r="F113" s="93"/>
      <c r="G113" s="93"/>
    </row>
    <row r="114" spans="1:7" customFormat="1" ht="147" customHeight="1">
      <c r="A114" s="31" t="s">
        <v>321</v>
      </c>
      <c r="B114" s="32" t="s">
        <v>20</v>
      </c>
      <c r="C114" s="25" t="s">
        <v>322</v>
      </c>
      <c r="D114" s="28">
        <v>-7.1734299999999998</v>
      </c>
      <c r="F114" s="93"/>
      <c r="G114" s="93"/>
    </row>
    <row r="115" spans="1:7" customFormat="1" ht="63.75" customHeight="1">
      <c r="A115" s="31" t="s">
        <v>319</v>
      </c>
      <c r="B115" s="32" t="s">
        <v>20</v>
      </c>
      <c r="C115" s="25" t="s">
        <v>320</v>
      </c>
      <c r="D115" s="28">
        <v>-0.60563</v>
      </c>
      <c r="F115" s="93"/>
      <c r="G115" s="93"/>
    </row>
    <row r="116" spans="1:7" customFormat="1" ht="175.5" customHeight="1">
      <c r="A116" s="31" t="s">
        <v>578</v>
      </c>
      <c r="B116" s="32" t="s">
        <v>20</v>
      </c>
      <c r="C116" s="25" t="s">
        <v>316</v>
      </c>
      <c r="D116" s="28">
        <v>-5.0637400000000001</v>
      </c>
      <c r="F116" s="93"/>
      <c r="G116" s="93"/>
    </row>
    <row r="117" spans="1:7" customFormat="1" ht="104.25" customHeight="1">
      <c r="A117" s="31" t="s">
        <v>323</v>
      </c>
      <c r="B117" s="32" t="s">
        <v>20</v>
      </c>
      <c r="C117" s="25" t="s">
        <v>324</v>
      </c>
      <c r="D117" s="28">
        <v>-425.61227000000002</v>
      </c>
      <c r="F117" s="93"/>
      <c r="G117" s="93"/>
    </row>
    <row r="118" spans="1:7" customFormat="1" ht="197.25" customHeight="1">
      <c r="A118" s="31" t="s">
        <v>314</v>
      </c>
      <c r="B118" s="32" t="s">
        <v>20</v>
      </c>
      <c r="C118" s="25" t="s">
        <v>315</v>
      </c>
      <c r="D118" s="28">
        <v>-74.392049999999998</v>
      </c>
      <c r="F118" s="93"/>
      <c r="G118" s="93"/>
    </row>
    <row r="119" spans="1:7" customFormat="1" ht="84.75" customHeight="1">
      <c r="A119" s="31" t="s">
        <v>317</v>
      </c>
      <c r="B119" s="32" t="s">
        <v>20</v>
      </c>
      <c r="C119" s="25" t="s">
        <v>318</v>
      </c>
      <c r="D119" s="28">
        <v>-3951.6189800000002</v>
      </c>
      <c r="F119" s="93"/>
      <c r="G119" s="93"/>
    </row>
    <row r="120" spans="1:7" ht="31.5">
      <c r="A120" s="33" t="s">
        <v>22</v>
      </c>
      <c r="B120" s="34" t="s">
        <v>21</v>
      </c>
      <c r="C120" s="23" t="s">
        <v>11</v>
      </c>
      <c r="D120" s="27">
        <f>SUM(D121:D127)</f>
        <v>201492.47727999999</v>
      </c>
      <c r="F120" s="87"/>
      <c r="G120" s="92"/>
    </row>
    <row r="121" spans="1:7" ht="59.25" customHeight="1">
      <c r="A121" s="31" t="s">
        <v>155</v>
      </c>
      <c r="B121" s="32" t="s">
        <v>21</v>
      </c>
      <c r="C121" s="25" t="s">
        <v>156</v>
      </c>
      <c r="D121" s="28">
        <v>40</v>
      </c>
      <c r="F121" s="92"/>
      <c r="G121" s="92"/>
    </row>
    <row r="122" spans="1:7" ht="84.75" customHeight="1">
      <c r="A122" s="31" t="s">
        <v>580</v>
      </c>
      <c r="B122" s="32" t="s">
        <v>21</v>
      </c>
      <c r="C122" s="25" t="s">
        <v>355</v>
      </c>
      <c r="D122" s="28">
        <v>1557.4</v>
      </c>
      <c r="F122" s="92"/>
      <c r="G122" s="92"/>
    </row>
    <row r="123" spans="1:7" ht="69.75" customHeight="1">
      <c r="A123" s="31" t="s">
        <v>356</v>
      </c>
      <c r="B123" s="32" t="s">
        <v>21</v>
      </c>
      <c r="C123" s="25" t="s">
        <v>357</v>
      </c>
      <c r="D123" s="28">
        <v>128674.24328</v>
      </c>
      <c r="F123" s="92"/>
      <c r="G123" s="92"/>
    </row>
    <row r="124" spans="1:7" ht="84.75" customHeight="1">
      <c r="A124" s="31" t="s">
        <v>358</v>
      </c>
      <c r="B124" s="32" t="s">
        <v>21</v>
      </c>
      <c r="C124" s="25" t="s">
        <v>359</v>
      </c>
      <c r="D124" s="28">
        <v>64507.973050000001</v>
      </c>
      <c r="F124" s="92"/>
      <c r="G124" s="92"/>
    </row>
    <row r="125" spans="1:7" ht="78.75">
      <c r="A125" s="31" t="s">
        <v>353</v>
      </c>
      <c r="B125" s="32" t="s">
        <v>21</v>
      </c>
      <c r="C125" s="25" t="s">
        <v>354</v>
      </c>
      <c r="D125" s="28">
        <v>5363.6</v>
      </c>
      <c r="F125" s="92"/>
      <c r="G125" s="92"/>
    </row>
    <row r="126" spans="1:7" ht="56.25" customHeight="1">
      <c r="A126" s="31" t="s">
        <v>187</v>
      </c>
      <c r="B126" s="32" t="s">
        <v>21</v>
      </c>
      <c r="C126" s="25" t="s">
        <v>282</v>
      </c>
      <c r="D126" s="28">
        <v>5.5999999999999995E-4</v>
      </c>
      <c r="F126" s="92"/>
      <c r="G126" s="92"/>
    </row>
    <row r="127" spans="1:7" ht="102" customHeight="1">
      <c r="A127" s="31" t="s">
        <v>196</v>
      </c>
      <c r="B127" s="32" t="s">
        <v>21</v>
      </c>
      <c r="C127" s="25" t="s">
        <v>242</v>
      </c>
      <c r="D127" s="28">
        <v>1349.2603899999999</v>
      </c>
      <c r="F127" s="92"/>
      <c r="G127" s="92"/>
    </row>
    <row r="128" spans="1:7" ht="33.75" customHeight="1">
      <c r="A128" s="33" t="s">
        <v>121</v>
      </c>
      <c r="B128" s="34" t="s">
        <v>23</v>
      </c>
      <c r="C128" s="23" t="s">
        <v>11</v>
      </c>
      <c r="D128" s="27">
        <f>SUM(D129:D133)</f>
        <v>193.40375999999998</v>
      </c>
      <c r="F128" s="87"/>
      <c r="G128" s="92"/>
    </row>
    <row r="129" spans="1:7" ht="34.5" customHeight="1">
      <c r="A129" s="31" t="s">
        <v>103</v>
      </c>
      <c r="B129" s="32" t="s">
        <v>23</v>
      </c>
      <c r="C129" s="25" t="s">
        <v>102</v>
      </c>
      <c r="D129" s="28">
        <v>10.395</v>
      </c>
      <c r="F129" s="92"/>
      <c r="G129" s="92"/>
    </row>
    <row r="130" spans="1:7" ht="66.75" customHeight="1">
      <c r="A130" s="31" t="s">
        <v>93</v>
      </c>
      <c r="B130" s="32" t="s">
        <v>23</v>
      </c>
      <c r="C130" s="25" t="s">
        <v>92</v>
      </c>
      <c r="D130" s="28">
        <v>81.263869999999997</v>
      </c>
      <c r="F130" s="92"/>
      <c r="G130" s="92"/>
    </row>
    <row r="131" spans="1:7" ht="31.5">
      <c r="A131" s="31" t="s">
        <v>95</v>
      </c>
      <c r="B131" s="32" t="s">
        <v>23</v>
      </c>
      <c r="C131" s="25" t="s">
        <v>94</v>
      </c>
      <c r="D131" s="28">
        <v>0.80939000000000005</v>
      </c>
      <c r="F131" s="92"/>
      <c r="G131" s="92"/>
    </row>
    <row r="132" spans="1:7" ht="54" customHeight="1">
      <c r="A132" s="31" t="s">
        <v>187</v>
      </c>
      <c r="B132" s="32" t="s">
        <v>23</v>
      </c>
      <c r="C132" s="25" t="s">
        <v>282</v>
      </c>
      <c r="D132" s="28">
        <v>96.935500000000005</v>
      </c>
      <c r="F132" s="92"/>
      <c r="G132" s="92"/>
    </row>
    <row r="133" spans="1:7" ht="96.75" customHeight="1">
      <c r="A133" s="31" t="s">
        <v>196</v>
      </c>
      <c r="B133" s="32" t="s">
        <v>23</v>
      </c>
      <c r="C133" s="25" t="s">
        <v>242</v>
      </c>
      <c r="D133" s="28">
        <v>4</v>
      </c>
      <c r="F133" s="92"/>
      <c r="G133" s="92"/>
    </row>
    <row r="134" spans="1:7" ht="52.5" customHeight="1">
      <c r="A134" s="33" t="s">
        <v>25</v>
      </c>
      <c r="B134" s="34" t="s">
        <v>24</v>
      </c>
      <c r="C134" s="23" t="s">
        <v>11</v>
      </c>
      <c r="D134" s="27">
        <f>SUM(D135:D135)</f>
        <v>3.3769</v>
      </c>
      <c r="F134" s="87"/>
      <c r="G134" s="92"/>
    </row>
    <row r="135" spans="1:7" ht="31.5">
      <c r="A135" s="31" t="s">
        <v>103</v>
      </c>
      <c r="B135" s="32" t="s">
        <v>24</v>
      </c>
      <c r="C135" s="25" t="s">
        <v>102</v>
      </c>
      <c r="D135" s="28">
        <v>3.3769</v>
      </c>
      <c r="F135" s="92"/>
      <c r="G135" s="92"/>
    </row>
    <row r="136" spans="1:7" ht="41.25" customHeight="1">
      <c r="A136" s="33" t="s">
        <v>27</v>
      </c>
      <c r="B136" s="34" t="s">
        <v>26</v>
      </c>
      <c r="C136" s="23" t="s">
        <v>11</v>
      </c>
      <c r="D136" s="27">
        <f>SUM(D137:D149)</f>
        <v>38847.068589999995</v>
      </c>
      <c r="F136" s="87"/>
      <c r="G136" s="92"/>
    </row>
    <row r="137" spans="1:7" ht="84" customHeight="1">
      <c r="A137" s="31" t="s">
        <v>361</v>
      </c>
      <c r="B137" s="35" t="s">
        <v>26</v>
      </c>
      <c r="C137" s="25" t="s">
        <v>72</v>
      </c>
      <c r="D137" s="28">
        <v>80</v>
      </c>
      <c r="F137" s="92"/>
      <c r="G137" s="92"/>
    </row>
    <row r="138" spans="1:7" ht="120" customHeight="1">
      <c r="A138" s="31" t="s">
        <v>365</v>
      </c>
      <c r="B138" s="35" t="s">
        <v>26</v>
      </c>
      <c r="C138" s="25" t="s">
        <v>74</v>
      </c>
      <c r="D138" s="28">
        <v>3703.78971</v>
      </c>
      <c r="F138" s="92"/>
      <c r="G138" s="92"/>
    </row>
    <row r="139" spans="1:7" ht="119.25" customHeight="1">
      <c r="A139" s="31" t="s">
        <v>362</v>
      </c>
      <c r="B139" s="35" t="s">
        <v>26</v>
      </c>
      <c r="C139" s="25" t="s">
        <v>363</v>
      </c>
      <c r="D139" s="28">
        <v>943.29498999999998</v>
      </c>
      <c r="F139" s="92"/>
      <c r="G139" s="92"/>
    </row>
    <row r="140" spans="1:7" ht="69.75" customHeight="1">
      <c r="A140" s="31" t="s">
        <v>125</v>
      </c>
      <c r="B140" s="35" t="s">
        <v>26</v>
      </c>
      <c r="C140" s="25" t="s">
        <v>364</v>
      </c>
      <c r="D140" s="28">
        <v>5072.9543999999996</v>
      </c>
      <c r="F140" s="92"/>
      <c r="G140" s="92"/>
    </row>
    <row r="141" spans="1:7" ht="90" customHeight="1">
      <c r="A141" s="31" t="s">
        <v>76</v>
      </c>
      <c r="B141" s="35" t="s">
        <v>26</v>
      </c>
      <c r="C141" s="25" t="s">
        <v>75</v>
      </c>
      <c r="D141" s="28">
        <v>18369.54909</v>
      </c>
      <c r="F141" s="92"/>
      <c r="G141" s="92"/>
    </row>
    <row r="142" spans="1:7" ht="162.75" customHeight="1">
      <c r="A142" s="31" t="s">
        <v>78</v>
      </c>
      <c r="B142" s="35" t="s">
        <v>26</v>
      </c>
      <c r="C142" s="25" t="s">
        <v>77</v>
      </c>
      <c r="D142" s="28">
        <v>185.5266</v>
      </c>
      <c r="F142" s="92"/>
      <c r="G142" s="92"/>
    </row>
    <row r="143" spans="1:7" ht="31.5">
      <c r="A143" s="31" t="s">
        <v>103</v>
      </c>
      <c r="B143" s="35" t="s">
        <v>26</v>
      </c>
      <c r="C143" s="25" t="s">
        <v>102</v>
      </c>
      <c r="D143" s="28">
        <v>26.797709999999999</v>
      </c>
      <c r="F143" s="92"/>
      <c r="G143" s="92"/>
    </row>
    <row r="144" spans="1:7" ht="33" customHeight="1">
      <c r="A144" s="31" t="s">
        <v>159</v>
      </c>
      <c r="B144" s="35" t="s">
        <v>26</v>
      </c>
      <c r="C144" s="25" t="s">
        <v>160</v>
      </c>
      <c r="D144" s="28">
        <v>2228.1291200000001</v>
      </c>
      <c r="F144" s="92"/>
      <c r="G144" s="92"/>
    </row>
    <row r="145" spans="1:7" ht="157.5" customHeight="1">
      <c r="A145" s="31" t="s">
        <v>83</v>
      </c>
      <c r="B145" s="35" t="s">
        <v>26</v>
      </c>
      <c r="C145" s="25" t="s">
        <v>82</v>
      </c>
      <c r="D145" s="28">
        <v>2299.18343</v>
      </c>
      <c r="F145" s="92"/>
      <c r="G145" s="92"/>
    </row>
    <row r="146" spans="1:7" ht="85.5" customHeight="1">
      <c r="A146" s="31" t="s">
        <v>85</v>
      </c>
      <c r="B146" s="35" t="s">
        <v>26</v>
      </c>
      <c r="C146" s="25" t="s">
        <v>84</v>
      </c>
      <c r="D146" s="28">
        <v>5590.5177299999996</v>
      </c>
      <c r="F146" s="92"/>
      <c r="G146" s="92"/>
    </row>
    <row r="147" spans="1:7" ht="98.25" customHeight="1">
      <c r="A147" s="31" t="s">
        <v>149</v>
      </c>
      <c r="B147" s="35" t="s">
        <v>26</v>
      </c>
      <c r="C147" s="25" t="s">
        <v>91</v>
      </c>
      <c r="D147" s="28">
        <v>291.37335999999999</v>
      </c>
      <c r="F147" s="92"/>
      <c r="G147" s="92"/>
    </row>
    <row r="148" spans="1:7" ht="31.5">
      <c r="A148" s="31" t="s">
        <v>95</v>
      </c>
      <c r="B148" s="35" t="s">
        <v>26</v>
      </c>
      <c r="C148" s="25" t="s">
        <v>94</v>
      </c>
      <c r="D148" s="28">
        <v>-3.0499700000000001</v>
      </c>
      <c r="F148" s="92"/>
      <c r="G148" s="92"/>
    </row>
    <row r="149" spans="1:7" ht="52.5" customHeight="1">
      <c r="A149" s="31" t="s">
        <v>224</v>
      </c>
      <c r="B149" s="37" t="s">
        <v>26</v>
      </c>
      <c r="C149" s="25" t="s">
        <v>360</v>
      </c>
      <c r="D149" s="28">
        <v>59.002420000000001</v>
      </c>
      <c r="F149" s="92"/>
      <c r="G149" s="92"/>
    </row>
    <row r="150" spans="1:7" ht="31.5">
      <c r="A150" s="33" t="s">
        <v>29</v>
      </c>
      <c r="B150" s="34" t="s">
        <v>28</v>
      </c>
      <c r="C150" s="23" t="s">
        <v>11</v>
      </c>
      <c r="D150" s="27">
        <f>SUM(D151:D155)</f>
        <v>30925.842200000003</v>
      </c>
      <c r="F150" s="87"/>
      <c r="G150" s="92"/>
    </row>
    <row r="151" spans="1:7" s="73" customFormat="1" ht="97.5" customHeight="1">
      <c r="A151" s="38" t="s">
        <v>64</v>
      </c>
      <c r="B151" s="32" t="s">
        <v>28</v>
      </c>
      <c r="C151" s="25" t="s">
        <v>63</v>
      </c>
      <c r="D151" s="28">
        <v>30911.557000000001</v>
      </c>
      <c r="E151" s="72"/>
      <c r="F151" s="95"/>
      <c r="G151" s="95"/>
    </row>
    <row r="152" spans="1:7" s="73" customFormat="1" ht="66.75" customHeight="1">
      <c r="A152" s="38" t="s">
        <v>308</v>
      </c>
      <c r="B152" s="32" t="s">
        <v>28</v>
      </c>
      <c r="C152" s="25" t="s">
        <v>309</v>
      </c>
      <c r="D152" s="28">
        <v>7</v>
      </c>
      <c r="E152" s="72"/>
      <c r="F152" s="95"/>
      <c r="G152" s="95"/>
    </row>
    <row r="153" spans="1:7" s="73" customFormat="1" ht="128.25" customHeight="1">
      <c r="A153" s="38" t="s">
        <v>87</v>
      </c>
      <c r="B153" s="32" t="s">
        <v>28</v>
      </c>
      <c r="C153" s="25" t="s">
        <v>86</v>
      </c>
      <c r="D153" s="28">
        <v>57.74259</v>
      </c>
      <c r="E153" s="72"/>
      <c r="F153" s="95"/>
      <c r="G153" s="95"/>
    </row>
    <row r="154" spans="1:7" s="73" customFormat="1" ht="31.5">
      <c r="A154" s="38" t="s">
        <v>103</v>
      </c>
      <c r="B154" s="32" t="s">
        <v>28</v>
      </c>
      <c r="C154" s="25" t="s">
        <v>102</v>
      </c>
      <c r="D154" s="28">
        <v>79.542609999999996</v>
      </c>
      <c r="E154" s="72"/>
      <c r="F154" s="95"/>
      <c r="G154" s="95"/>
    </row>
    <row r="155" spans="1:7" s="73" customFormat="1" ht="31.5">
      <c r="A155" s="38" t="s">
        <v>95</v>
      </c>
      <c r="B155" s="32" t="s">
        <v>28</v>
      </c>
      <c r="C155" s="25" t="s">
        <v>94</v>
      </c>
      <c r="D155" s="28">
        <v>-130</v>
      </c>
      <c r="E155" s="72"/>
      <c r="F155" s="95"/>
      <c r="G155" s="95"/>
    </row>
    <row r="156" spans="1:7" ht="31.5">
      <c r="A156" s="33" t="s">
        <v>141</v>
      </c>
      <c r="B156" s="34" t="s">
        <v>30</v>
      </c>
      <c r="C156" s="23" t="s">
        <v>11</v>
      </c>
      <c r="D156" s="27">
        <f>SUM(D157:D161)</f>
        <v>732785.48251999996</v>
      </c>
      <c r="F156" s="87"/>
      <c r="G156" s="92"/>
    </row>
    <row r="157" spans="1:7" s="73" customFormat="1" ht="31.5">
      <c r="A157" s="31" t="s">
        <v>103</v>
      </c>
      <c r="B157" s="32" t="s">
        <v>30</v>
      </c>
      <c r="C157" s="25" t="s">
        <v>102</v>
      </c>
      <c r="D157" s="28">
        <v>4134.5701600000002</v>
      </c>
      <c r="E157" s="72"/>
      <c r="F157" s="95"/>
      <c r="G157" s="95"/>
    </row>
    <row r="158" spans="1:7" s="73" customFormat="1" ht="31.5">
      <c r="A158" s="31" t="s">
        <v>237</v>
      </c>
      <c r="B158" s="32" t="s">
        <v>30</v>
      </c>
      <c r="C158" s="25" t="s">
        <v>236</v>
      </c>
      <c r="D158" s="28">
        <v>-479.17547000000002</v>
      </c>
      <c r="E158" s="72"/>
      <c r="F158" s="95"/>
      <c r="G158" s="95"/>
    </row>
    <row r="159" spans="1:7" s="17" customFormat="1" ht="91.5" customHeight="1">
      <c r="A159" s="31" t="s">
        <v>368</v>
      </c>
      <c r="B159" s="32" t="s">
        <v>30</v>
      </c>
      <c r="C159" s="25" t="s">
        <v>369</v>
      </c>
      <c r="D159" s="28">
        <v>432.45499000000001</v>
      </c>
      <c r="E159" s="16"/>
      <c r="F159" s="90"/>
      <c r="G159" s="90"/>
    </row>
    <row r="160" spans="1:7" s="17" customFormat="1" ht="116.25" customHeight="1">
      <c r="A160" s="31" t="s">
        <v>197</v>
      </c>
      <c r="B160" s="32" t="s">
        <v>30</v>
      </c>
      <c r="C160" s="25" t="s">
        <v>367</v>
      </c>
      <c r="D160" s="28">
        <v>730873.2</v>
      </c>
      <c r="E160" s="16"/>
      <c r="F160" s="90"/>
      <c r="G160" s="90"/>
    </row>
    <row r="161" spans="1:7" s="17" customFormat="1" ht="84" customHeight="1">
      <c r="A161" s="31" t="s">
        <v>198</v>
      </c>
      <c r="B161" s="32" t="s">
        <v>30</v>
      </c>
      <c r="C161" s="25" t="s">
        <v>366</v>
      </c>
      <c r="D161" s="28">
        <v>-2175.5671600000001</v>
      </c>
      <c r="E161" s="16"/>
      <c r="F161" s="90"/>
      <c r="G161" s="90"/>
    </row>
    <row r="162" spans="1:7" ht="31.5">
      <c r="A162" s="33" t="s">
        <v>32</v>
      </c>
      <c r="B162" s="34" t="s">
        <v>31</v>
      </c>
      <c r="C162" s="23" t="s">
        <v>11</v>
      </c>
      <c r="D162" s="27">
        <f>SUM(D163:D185)</f>
        <v>1484563.6137400004</v>
      </c>
      <c r="F162" s="87"/>
      <c r="G162" s="92"/>
    </row>
    <row r="163" spans="1:7" s="74" customFormat="1" ht="114" customHeight="1">
      <c r="A163" s="31" t="s">
        <v>64</v>
      </c>
      <c r="B163" s="32" t="s">
        <v>31</v>
      </c>
      <c r="C163" s="25" t="s">
        <v>63</v>
      </c>
      <c r="D163" s="28">
        <v>377</v>
      </c>
      <c r="F163" s="96"/>
      <c r="G163" s="96"/>
    </row>
    <row r="164" spans="1:7" s="74" customFormat="1" ht="125.25" customHeight="1">
      <c r="A164" s="31" t="s">
        <v>131</v>
      </c>
      <c r="B164" s="32" t="s">
        <v>31</v>
      </c>
      <c r="C164" s="25" t="s">
        <v>130</v>
      </c>
      <c r="D164" s="28">
        <v>663</v>
      </c>
      <c r="F164" s="96"/>
      <c r="G164" s="96"/>
    </row>
    <row r="165" spans="1:7" s="74" customFormat="1" ht="121.5" customHeight="1">
      <c r="A165" s="31" t="s">
        <v>133</v>
      </c>
      <c r="B165" s="32" t="s">
        <v>31</v>
      </c>
      <c r="C165" s="25" t="s">
        <v>132</v>
      </c>
      <c r="D165" s="28">
        <v>57.5</v>
      </c>
      <c r="F165" s="96"/>
      <c r="G165" s="96"/>
    </row>
    <row r="166" spans="1:7" s="74" customFormat="1" ht="31.5">
      <c r="A166" s="31" t="s">
        <v>103</v>
      </c>
      <c r="B166" s="32" t="s">
        <v>31</v>
      </c>
      <c r="C166" s="25" t="s">
        <v>102</v>
      </c>
      <c r="D166" s="28">
        <v>7545.8457900000003</v>
      </c>
      <c r="F166" s="96"/>
      <c r="G166" s="96"/>
    </row>
    <row r="167" spans="1:7" s="74" customFormat="1" ht="72.75" customHeight="1">
      <c r="A167" s="31" t="s">
        <v>93</v>
      </c>
      <c r="B167" s="32" t="s">
        <v>31</v>
      </c>
      <c r="C167" s="25" t="s">
        <v>92</v>
      </c>
      <c r="D167" s="28">
        <v>3.5026299999999999</v>
      </c>
      <c r="F167" s="96"/>
      <c r="G167" s="96"/>
    </row>
    <row r="168" spans="1:7" s="74" customFormat="1" ht="50.25" customHeight="1">
      <c r="A168" s="31" t="s">
        <v>95</v>
      </c>
      <c r="B168" s="32" t="s">
        <v>31</v>
      </c>
      <c r="C168" s="25" t="s">
        <v>94</v>
      </c>
      <c r="D168" s="28">
        <v>-1.54911</v>
      </c>
      <c r="F168" s="96"/>
      <c r="G168" s="96"/>
    </row>
    <row r="169" spans="1:7" customFormat="1" ht="82.5" customHeight="1">
      <c r="A169" s="31" t="s">
        <v>575</v>
      </c>
      <c r="B169" s="32" t="s">
        <v>31</v>
      </c>
      <c r="C169" s="25" t="s">
        <v>351</v>
      </c>
      <c r="D169" s="28">
        <v>9412.9</v>
      </c>
      <c r="F169" s="93"/>
      <c r="G169" s="93"/>
    </row>
    <row r="170" spans="1:7" customFormat="1" ht="99.75" customHeight="1">
      <c r="A170" s="31" t="s">
        <v>199</v>
      </c>
      <c r="B170" s="32" t="s">
        <v>31</v>
      </c>
      <c r="C170" s="25" t="s">
        <v>387</v>
      </c>
      <c r="D170" s="28">
        <v>30875.3</v>
      </c>
      <c r="F170" s="93"/>
      <c r="G170" s="93"/>
    </row>
    <row r="171" spans="1:7" customFormat="1" ht="91.5" customHeight="1">
      <c r="A171" s="31" t="s">
        <v>380</v>
      </c>
      <c r="B171" s="32" t="s">
        <v>31</v>
      </c>
      <c r="C171" s="25" t="s">
        <v>381</v>
      </c>
      <c r="D171" s="28">
        <v>70725.8</v>
      </c>
      <c r="F171" s="93"/>
      <c r="G171" s="93"/>
    </row>
    <row r="172" spans="1:7" customFormat="1" ht="57.75" customHeight="1">
      <c r="A172" s="31" t="s">
        <v>388</v>
      </c>
      <c r="B172" s="32" t="s">
        <v>31</v>
      </c>
      <c r="C172" s="25" t="s">
        <v>389</v>
      </c>
      <c r="D172" s="28">
        <v>71586.899999999994</v>
      </c>
      <c r="F172" s="93"/>
      <c r="G172" s="93"/>
    </row>
    <row r="173" spans="1:7" customFormat="1" ht="56.25" customHeight="1">
      <c r="A173" s="31" t="s">
        <v>383</v>
      </c>
      <c r="B173" s="32" t="s">
        <v>31</v>
      </c>
      <c r="C173" s="25" t="s">
        <v>384</v>
      </c>
      <c r="D173" s="28">
        <v>14659.7</v>
      </c>
      <c r="F173" s="93"/>
      <c r="G173" s="93"/>
    </row>
    <row r="174" spans="1:7" customFormat="1" ht="103.5" customHeight="1">
      <c r="A174" s="31" t="s">
        <v>376</v>
      </c>
      <c r="B174" s="32" t="s">
        <v>31</v>
      </c>
      <c r="C174" s="25" t="s">
        <v>377</v>
      </c>
      <c r="D174" s="28">
        <v>46195.9</v>
      </c>
      <c r="F174" s="93"/>
      <c r="G174" s="93"/>
    </row>
    <row r="175" spans="1:7" customFormat="1" ht="114" customHeight="1">
      <c r="A175" s="31" t="s">
        <v>390</v>
      </c>
      <c r="B175" s="32" t="s">
        <v>31</v>
      </c>
      <c r="C175" s="25" t="s">
        <v>391</v>
      </c>
      <c r="D175" s="28">
        <v>280530.9227</v>
      </c>
      <c r="F175" s="93"/>
      <c r="G175" s="93"/>
    </row>
    <row r="176" spans="1:7" customFormat="1" ht="67.5" customHeight="1">
      <c r="A176" s="31" t="s">
        <v>385</v>
      </c>
      <c r="B176" s="32" t="s">
        <v>31</v>
      </c>
      <c r="C176" s="25" t="s">
        <v>386</v>
      </c>
      <c r="D176" s="28">
        <v>339698.9</v>
      </c>
      <c r="F176" s="93"/>
      <c r="G176" s="93"/>
    </row>
    <row r="177" spans="1:7" customFormat="1" ht="119.25" customHeight="1">
      <c r="A177" s="31" t="s">
        <v>225</v>
      </c>
      <c r="B177" s="32" t="s">
        <v>31</v>
      </c>
      <c r="C177" s="25" t="s">
        <v>382</v>
      </c>
      <c r="D177" s="28">
        <v>6507.5</v>
      </c>
      <c r="F177" s="93"/>
      <c r="G177" s="93"/>
    </row>
    <row r="178" spans="1:7" customFormat="1" ht="168" customHeight="1">
      <c r="A178" s="31" t="s">
        <v>378</v>
      </c>
      <c r="B178" s="32" t="s">
        <v>31</v>
      </c>
      <c r="C178" s="25" t="s">
        <v>379</v>
      </c>
      <c r="D178" s="28">
        <v>12016.8</v>
      </c>
      <c r="F178" s="93"/>
      <c r="G178" s="93"/>
    </row>
    <row r="179" spans="1:7" customFormat="1" ht="138.75" customHeight="1">
      <c r="A179" s="31" t="s">
        <v>581</v>
      </c>
      <c r="B179" s="32" t="s">
        <v>31</v>
      </c>
      <c r="C179" s="25" t="s">
        <v>375</v>
      </c>
      <c r="D179" s="28">
        <v>409549.27150999999</v>
      </c>
      <c r="F179" s="93"/>
      <c r="G179" s="93"/>
    </row>
    <row r="180" spans="1:7" customFormat="1" ht="75.75" customHeight="1">
      <c r="A180" s="31" t="s">
        <v>216</v>
      </c>
      <c r="B180" s="32" t="s">
        <v>31</v>
      </c>
      <c r="C180" s="25" t="s">
        <v>329</v>
      </c>
      <c r="D180" s="28">
        <v>188626.43054</v>
      </c>
      <c r="F180" s="93"/>
      <c r="G180" s="93"/>
    </row>
    <row r="181" spans="1:7" customFormat="1" ht="54" customHeight="1">
      <c r="A181" s="31" t="s">
        <v>187</v>
      </c>
      <c r="B181" s="32" t="s">
        <v>31</v>
      </c>
      <c r="C181" s="25" t="s">
        <v>282</v>
      </c>
      <c r="D181" s="28">
        <v>4.2755599999999996</v>
      </c>
      <c r="F181" s="93"/>
      <c r="G181" s="93"/>
    </row>
    <row r="182" spans="1:7" customFormat="1" ht="189.75" customHeight="1">
      <c r="A182" s="31" t="s">
        <v>373</v>
      </c>
      <c r="B182" s="32" t="s">
        <v>31</v>
      </c>
      <c r="C182" s="25" t="s">
        <v>374</v>
      </c>
      <c r="D182" s="28">
        <v>736.80856000000006</v>
      </c>
      <c r="F182" s="93"/>
      <c r="G182" s="93"/>
    </row>
    <row r="183" spans="1:7" customFormat="1" ht="102.75" customHeight="1">
      <c r="A183" s="31" t="s">
        <v>196</v>
      </c>
      <c r="B183" s="32" t="s">
        <v>31</v>
      </c>
      <c r="C183" s="25" t="s">
        <v>242</v>
      </c>
      <c r="D183" s="28">
        <v>12862.001130000001</v>
      </c>
      <c r="F183" s="93"/>
      <c r="G183" s="93"/>
    </row>
    <row r="184" spans="1:7" customFormat="1" ht="99" customHeight="1">
      <c r="A184" s="31" t="s">
        <v>582</v>
      </c>
      <c r="B184" s="32" t="s">
        <v>31</v>
      </c>
      <c r="C184" s="25" t="s">
        <v>372</v>
      </c>
      <c r="D184" s="28">
        <v>-17345.920529999999</v>
      </c>
      <c r="F184" s="93"/>
      <c r="G184" s="93"/>
    </row>
    <row r="185" spans="1:7" customFormat="1" ht="169.5" customHeight="1">
      <c r="A185" s="31" t="s">
        <v>370</v>
      </c>
      <c r="B185" s="32" t="s">
        <v>31</v>
      </c>
      <c r="C185" s="25" t="s">
        <v>371</v>
      </c>
      <c r="D185" s="28">
        <v>-725.17503999999997</v>
      </c>
      <c r="F185" s="93"/>
      <c r="G185" s="93"/>
    </row>
    <row r="186" spans="1:7" ht="50.25" customHeight="1">
      <c r="A186" s="33" t="s">
        <v>34</v>
      </c>
      <c r="B186" s="34" t="s">
        <v>33</v>
      </c>
      <c r="C186" s="23" t="s">
        <v>11</v>
      </c>
      <c r="D186" s="27">
        <f>SUM(D187:D210)</f>
        <v>901293.60058999993</v>
      </c>
      <c r="F186" s="87"/>
      <c r="G186" s="92"/>
    </row>
    <row r="187" spans="1:7" s="74" customFormat="1" ht="119.25" customHeight="1">
      <c r="A187" s="31" t="s">
        <v>64</v>
      </c>
      <c r="B187" s="32" t="s">
        <v>33</v>
      </c>
      <c r="C187" s="25" t="s">
        <v>63</v>
      </c>
      <c r="D187" s="28">
        <v>485</v>
      </c>
      <c r="F187" s="96"/>
      <c r="G187" s="96"/>
    </row>
    <row r="188" spans="1:7" s="74" customFormat="1" ht="132.75" customHeight="1">
      <c r="A188" s="31" t="s">
        <v>99</v>
      </c>
      <c r="B188" s="32" t="s">
        <v>33</v>
      </c>
      <c r="C188" s="25" t="s">
        <v>67</v>
      </c>
      <c r="D188" s="28">
        <v>8</v>
      </c>
      <c r="F188" s="96"/>
      <c r="G188" s="96"/>
    </row>
    <row r="189" spans="1:7" s="74" customFormat="1" ht="201" customHeight="1">
      <c r="A189" s="31" t="s">
        <v>161</v>
      </c>
      <c r="B189" s="32" t="s">
        <v>33</v>
      </c>
      <c r="C189" s="25" t="s">
        <v>162</v>
      </c>
      <c r="D189" s="28">
        <v>1.6233200000000001</v>
      </c>
      <c r="F189" s="96"/>
      <c r="G189" s="96"/>
    </row>
    <row r="190" spans="1:7" s="74" customFormat="1" ht="54.75" customHeight="1">
      <c r="A190" s="31" t="s">
        <v>163</v>
      </c>
      <c r="B190" s="32" t="s">
        <v>33</v>
      </c>
      <c r="C190" s="25" t="s">
        <v>164</v>
      </c>
      <c r="D190" s="28">
        <v>198.4</v>
      </c>
      <c r="F190" s="96"/>
      <c r="G190" s="96"/>
    </row>
    <row r="191" spans="1:7" s="74" customFormat="1" ht="85.5" customHeight="1">
      <c r="A191" s="31" t="s">
        <v>114</v>
      </c>
      <c r="B191" s="32" t="s">
        <v>33</v>
      </c>
      <c r="C191" s="25" t="s">
        <v>115</v>
      </c>
      <c r="D191" s="28">
        <v>13.5</v>
      </c>
      <c r="F191" s="96"/>
      <c r="G191" s="96"/>
    </row>
    <row r="192" spans="1:7" s="74" customFormat="1" ht="53.25" customHeight="1">
      <c r="A192" s="31" t="s">
        <v>105</v>
      </c>
      <c r="B192" s="32" t="s">
        <v>33</v>
      </c>
      <c r="C192" s="25" t="s">
        <v>104</v>
      </c>
      <c r="D192" s="28">
        <v>102.376</v>
      </c>
      <c r="F192" s="96"/>
      <c r="G192" s="96"/>
    </row>
    <row r="193" spans="1:7" s="74" customFormat="1" ht="38.25" customHeight="1">
      <c r="A193" s="31" t="s">
        <v>103</v>
      </c>
      <c r="B193" s="32" t="s">
        <v>33</v>
      </c>
      <c r="C193" s="25" t="s">
        <v>102</v>
      </c>
      <c r="D193" s="28">
        <v>9636.3405000000002</v>
      </c>
      <c r="F193" s="96"/>
      <c r="G193" s="96"/>
    </row>
    <row r="194" spans="1:7" s="74" customFormat="1" ht="105.75" customHeight="1">
      <c r="A194" s="31" t="s">
        <v>149</v>
      </c>
      <c r="B194" s="32" t="s">
        <v>33</v>
      </c>
      <c r="C194" s="25" t="s">
        <v>91</v>
      </c>
      <c r="D194" s="28">
        <v>6159.8474299999998</v>
      </c>
      <c r="F194" s="96"/>
      <c r="G194" s="96"/>
    </row>
    <row r="195" spans="1:7" s="74" customFormat="1" ht="118.5" customHeight="1">
      <c r="A195" s="31" t="s">
        <v>403</v>
      </c>
      <c r="B195" s="32" t="s">
        <v>33</v>
      </c>
      <c r="C195" s="25" t="s">
        <v>106</v>
      </c>
      <c r="D195" s="28">
        <v>896.26453000000004</v>
      </c>
      <c r="F195" s="96"/>
      <c r="G195" s="96"/>
    </row>
    <row r="196" spans="1:7" s="74" customFormat="1" ht="132" customHeight="1">
      <c r="A196" s="31" t="s">
        <v>116</v>
      </c>
      <c r="B196" s="32" t="s">
        <v>33</v>
      </c>
      <c r="C196" s="25" t="s">
        <v>117</v>
      </c>
      <c r="D196" s="28">
        <v>2188.0576000000001</v>
      </c>
      <c r="F196" s="96"/>
      <c r="G196" s="96"/>
    </row>
    <row r="197" spans="1:7" s="74" customFormat="1" ht="68.25" customHeight="1">
      <c r="A197" s="31" t="s">
        <v>93</v>
      </c>
      <c r="B197" s="32" t="s">
        <v>33</v>
      </c>
      <c r="C197" s="25" t="s">
        <v>92</v>
      </c>
      <c r="D197" s="28">
        <v>33.469630000000002</v>
      </c>
      <c r="F197" s="96"/>
      <c r="G197" s="96"/>
    </row>
    <row r="198" spans="1:7" customFormat="1" ht="69.75" customHeight="1">
      <c r="A198" s="31" t="s">
        <v>226</v>
      </c>
      <c r="B198" s="32" t="s">
        <v>33</v>
      </c>
      <c r="C198" s="25" t="s">
        <v>404</v>
      </c>
      <c r="D198" s="28">
        <v>27673.1</v>
      </c>
      <c r="F198" s="93"/>
      <c r="G198" s="93"/>
    </row>
    <row r="199" spans="1:7" customFormat="1" ht="60.75" customHeight="1">
      <c r="A199" s="31" t="s">
        <v>227</v>
      </c>
      <c r="B199" s="32" t="s">
        <v>33</v>
      </c>
      <c r="C199" s="25" t="s">
        <v>406</v>
      </c>
      <c r="D199" s="28">
        <v>22506.60295</v>
      </c>
      <c r="F199" s="93"/>
      <c r="G199" s="93"/>
    </row>
    <row r="200" spans="1:7" customFormat="1" ht="61.5" customHeight="1">
      <c r="A200" s="31" t="s">
        <v>470</v>
      </c>
      <c r="B200" s="32" t="s">
        <v>33</v>
      </c>
      <c r="C200" s="25" t="s">
        <v>405</v>
      </c>
      <c r="D200" s="28">
        <v>30110.117269999999</v>
      </c>
      <c r="F200" s="93"/>
      <c r="G200" s="93"/>
    </row>
    <row r="201" spans="1:7" customFormat="1" ht="66" customHeight="1">
      <c r="A201" s="31" t="s">
        <v>346</v>
      </c>
      <c r="B201" s="32" t="s">
        <v>33</v>
      </c>
      <c r="C201" s="25" t="s">
        <v>347</v>
      </c>
      <c r="D201" s="28">
        <v>264352.77</v>
      </c>
      <c r="F201" s="93"/>
      <c r="G201" s="93"/>
    </row>
    <row r="202" spans="1:7" customFormat="1" ht="100.5" customHeight="1">
      <c r="A202" s="31" t="s">
        <v>401</v>
      </c>
      <c r="B202" s="32" t="s">
        <v>33</v>
      </c>
      <c r="C202" s="25" t="s">
        <v>402</v>
      </c>
      <c r="D202" s="28">
        <v>178774.715</v>
      </c>
      <c r="F202" s="93"/>
      <c r="G202" s="93"/>
    </row>
    <row r="203" spans="1:7" customFormat="1" ht="55.5" customHeight="1">
      <c r="A203" s="31" t="s">
        <v>120</v>
      </c>
      <c r="B203" s="32" t="s">
        <v>33</v>
      </c>
      <c r="C203" s="25" t="s">
        <v>265</v>
      </c>
      <c r="D203" s="28">
        <v>270557.03029999998</v>
      </c>
      <c r="F203" s="93"/>
      <c r="G203" s="93"/>
    </row>
    <row r="204" spans="1:7" customFormat="1" ht="173.25">
      <c r="A204" s="31" t="s">
        <v>201</v>
      </c>
      <c r="B204" s="32" t="s">
        <v>33</v>
      </c>
      <c r="C204" s="25" t="s">
        <v>392</v>
      </c>
      <c r="D204" s="28">
        <v>77020.388059999997</v>
      </c>
      <c r="F204" s="93"/>
      <c r="G204" s="93"/>
    </row>
    <row r="205" spans="1:7" customFormat="1" ht="87" customHeight="1">
      <c r="A205" s="31" t="s">
        <v>399</v>
      </c>
      <c r="B205" s="32" t="s">
        <v>33</v>
      </c>
      <c r="C205" s="25" t="s">
        <v>400</v>
      </c>
      <c r="D205" s="28">
        <v>54.872</v>
      </c>
      <c r="F205" s="93"/>
      <c r="G205" s="93"/>
    </row>
    <row r="206" spans="1:7" customFormat="1" ht="118.5" customHeight="1">
      <c r="A206" s="31" t="s">
        <v>228</v>
      </c>
      <c r="B206" s="32" t="s">
        <v>33</v>
      </c>
      <c r="C206" s="25" t="s">
        <v>398</v>
      </c>
      <c r="D206" s="28">
        <v>640.42133999999999</v>
      </c>
      <c r="F206" s="93"/>
      <c r="G206" s="93"/>
    </row>
    <row r="207" spans="1:7" customFormat="1" ht="103.5" customHeight="1">
      <c r="A207" s="31" t="s">
        <v>196</v>
      </c>
      <c r="B207" s="32" t="s">
        <v>33</v>
      </c>
      <c r="C207" s="25" t="s">
        <v>242</v>
      </c>
      <c r="D207" s="28">
        <v>15341.908369999999</v>
      </c>
      <c r="F207" s="93"/>
      <c r="G207" s="93"/>
    </row>
    <row r="208" spans="1:7" customFormat="1" ht="69.75" customHeight="1">
      <c r="A208" s="31" t="s">
        <v>393</v>
      </c>
      <c r="B208" s="32" t="s">
        <v>33</v>
      </c>
      <c r="C208" s="25" t="s">
        <v>394</v>
      </c>
      <c r="D208" s="28">
        <v>-676.55931999999996</v>
      </c>
      <c r="F208" s="93"/>
      <c r="G208" s="93"/>
    </row>
    <row r="209" spans="1:7" customFormat="1" ht="69.75" customHeight="1">
      <c r="A209" s="31" t="s">
        <v>396</v>
      </c>
      <c r="B209" s="32" t="s">
        <v>33</v>
      </c>
      <c r="C209" s="25" t="s">
        <v>397</v>
      </c>
      <c r="D209" s="28">
        <v>-83.046689999999998</v>
      </c>
      <c r="F209" s="93"/>
      <c r="G209" s="93"/>
    </row>
    <row r="210" spans="1:7" customFormat="1" ht="101.25" customHeight="1">
      <c r="A210" s="31" t="s">
        <v>229</v>
      </c>
      <c r="B210" s="32" t="s">
        <v>33</v>
      </c>
      <c r="C210" s="25" t="s">
        <v>395</v>
      </c>
      <c r="D210" s="28">
        <v>-4701.5977000000003</v>
      </c>
      <c r="F210" s="93"/>
      <c r="G210" s="93"/>
    </row>
    <row r="211" spans="1:7" s="17" customFormat="1" ht="38.25" customHeight="1">
      <c r="A211" s="33" t="s">
        <v>407</v>
      </c>
      <c r="B211" s="34" t="s">
        <v>408</v>
      </c>
      <c r="C211" s="23" t="s">
        <v>11</v>
      </c>
      <c r="D211" s="27">
        <v>271.18842000000001</v>
      </c>
      <c r="E211" s="16"/>
      <c r="F211" s="87"/>
      <c r="G211" s="90"/>
    </row>
    <row r="212" spans="1:7" s="73" customFormat="1" ht="31.5">
      <c r="A212" s="31" t="s">
        <v>103</v>
      </c>
      <c r="B212" s="32" t="s">
        <v>408</v>
      </c>
      <c r="C212" s="25" t="s">
        <v>102</v>
      </c>
      <c r="D212" s="28">
        <v>271.18842000000001</v>
      </c>
      <c r="E212" s="72"/>
      <c r="F212" s="95"/>
      <c r="G212" s="95"/>
    </row>
    <row r="213" spans="1:7" ht="38.25" customHeight="1">
      <c r="A213" s="33" t="s">
        <v>36</v>
      </c>
      <c r="B213" s="34" t="s">
        <v>35</v>
      </c>
      <c r="C213" s="23" t="s">
        <v>11</v>
      </c>
      <c r="D213" s="27">
        <f>SUM(D214:D218)</f>
        <v>1372.3378599999999</v>
      </c>
      <c r="F213" s="87"/>
      <c r="G213" s="92"/>
    </row>
    <row r="214" spans="1:7" s="73" customFormat="1" ht="31.5">
      <c r="A214" s="31" t="s">
        <v>103</v>
      </c>
      <c r="B214" s="32" t="s">
        <v>35</v>
      </c>
      <c r="C214" s="25" t="s">
        <v>102</v>
      </c>
      <c r="D214" s="28">
        <v>6.5180199999999999</v>
      </c>
      <c r="E214" s="72"/>
      <c r="F214" s="95"/>
      <c r="G214" s="95"/>
    </row>
    <row r="215" spans="1:7" s="73" customFormat="1" ht="100.5" customHeight="1">
      <c r="A215" s="31" t="s">
        <v>149</v>
      </c>
      <c r="B215" s="32" t="s">
        <v>35</v>
      </c>
      <c r="C215" s="25" t="s">
        <v>91</v>
      </c>
      <c r="D215" s="28">
        <v>1</v>
      </c>
      <c r="E215" s="72"/>
      <c r="F215" s="95"/>
      <c r="G215" s="95"/>
    </row>
    <row r="216" spans="1:7" s="73" customFormat="1" ht="63">
      <c r="A216" s="31" t="s">
        <v>93</v>
      </c>
      <c r="B216" s="32" t="s">
        <v>35</v>
      </c>
      <c r="C216" s="25" t="s">
        <v>92</v>
      </c>
      <c r="D216" s="28">
        <v>1034.0198399999999</v>
      </c>
      <c r="E216" s="72"/>
      <c r="F216" s="95"/>
      <c r="G216" s="95"/>
    </row>
    <row r="217" spans="1:7" s="17" customFormat="1" ht="78.75">
      <c r="A217" s="31" t="s">
        <v>202</v>
      </c>
      <c r="B217" s="32" t="s">
        <v>35</v>
      </c>
      <c r="C217" s="25" t="s">
        <v>409</v>
      </c>
      <c r="D217" s="28">
        <v>330.5</v>
      </c>
      <c r="E217" s="16"/>
      <c r="F217" s="90"/>
      <c r="G217" s="90"/>
    </row>
    <row r="218" spans="1:7" s="17" customFormat="1" ht="94.5">
      <c r="A218" s="31" t="s">
        <v>196</v>
      </c>
      <c r="B218" s="32" t="s">
        <v>35</v>
      </c>
      <c r="C218" s="25" t="s">
        <v>242</v>
      </c>
      <c r="D218" s="28">
        <v>0.3</v>
      </c>
      <c r="E218" s="16"/>
      <c r="F218" s="90"/>
      <c r="G218" s="90"/>
    </row>
    <row r="219" spans="1:7" s="17" customFormat="1" ht="31.5">
      <c r="A219" s="33" t="s">
        <v>410</v>
      </c>
      <c r="B219" s="34" t="s">
        <v>411</v>
      </c>
      <c r="C219" s="23" t="s">
        <v>11</v>
      </c>
      <c r="D219" s="27">
        <v>47.970939999999999</v>
      </c>
      <c r="E219" s="16"/>
      <c r="F219" s="87"/>
      <c r="G219" s="90"/>
    </row>
    <row r="220" spans="1:7" s="73" customFormat="1" ht="31.5">
      <c r="A220" s="31" t="s">
        <v>103</v>
      </c>
      <c r="B220" s="32" t="s">
        <v>411</v>
      </c>
      <c r="C220" s="25" t="s">
        <v>102</v>
      </c>
      <c r="D220" s="28">
        <v>47.970939999999999</v>
      </c>
      <c r="E220" s="72"/>
      <c r="F220" s="95"/>
      <c r="G220" s="95"/>
    </row>
    <row r="221" spans="1:7" ht="31.5">
      <c r="A221" s="33" t="s">
        <v>239</v>
      </c>
      <c r="B221" s="34" t="s">
        <v>238</v>
      </c>
      <c r="C221" s="23" t="s">
        <v>11</v>
      </c>
      <c r="D221" s="27">
        <f>D222</f>
        <v>0.12</v>
      </c>
      <c r="F221" s="87"/>
      <c r="G221" s="92"/>
    </row>
    <row r="222" spans="1:7" ht="31.5">
      <c r="A222" s="31" t="s">
        <v>237</v>
      </c>
      <c r="B222" s="32" t="s">
        <v>238</v>
      </c>
      <c r="C222" s="25" t="s">
        <v>236</v>
      </c>
      <c r="D222" s="28">
        <v>0.12</v>
      </c>
      <c r="F222" s="92"/>
      <c r="G222" s="92"/>
    </row>
    <row r="223" spans="1:7" ht="31.5">
      <c r="A223" s="33" t="s">
        <v>191</v>
      </c>
      <c r="B223" s="34" t="s">
        <v>37</v>
      </c>
      <c r="C223" s="23" t="s">
        <v>11</v>
      </c>
      <c r="D223" s="27">
        <f>SUM(D224:D245)</f>
        <v>1601757.4756399998</v>
      </c>
      <c r="F223" s="87"/>
      <c r="G223" s="92"/>
    </row>
    <row r="224" spans="1:7" ht="94.5">
      <c r="A224" s="31" t="s">
        <v>64</v>
      </c>
      <c r="B224" s="32" t="s">
        <v>37</v>
      </c>
      <c r="C224" s="25" t="s">
        <v>63</v>
      </c>
      <c r="D224" s="28">
        <v>683.25</v>
      </c>
      <c r="F224" s="92"/>
      <c r="G224" s="92"/>
    </row>
    <row r="225" spans="1:7" ht="94.5">
      <c r="A225" s="31" t="s">
        <v>135</v>
      </c>
      <c r="B225" s="32" t="s">
        <v>37</v>
      </c>
      <c r="C225" s="25" t="s">
        <v>79</v>
      </c>
      <c r="D225" s="28">
        <v>12017.38011</v>
      </c>
      <c r="F225" s="92"/>
      <c r="G225" s="92"/>
    </row>
    <row r="226" spans="1:7" ht="94.5">
      <c r="A226" s="31" t="s">
        <v>136</v>
      </c>
      <c r="B226" s="32" t="s">
        <v>37</v>
      </c>
      <c r="C226" s="25" t="s">
        <v>80</v>
      </c>
      <c r="D226" s="28">
        <v>642.5</v>
      </c>
      <c r="F226" s="92"/>
      <c r="G226" s="92"/>
    </row>
    <row r="227" spans="1:7" ht="47.25">
      <c r="A227" s="31" t="s">
        <v>137</v>
      </c>
      <c r="B227" s="32" t="s">
        <v>37</v>
      </c>
      <c r="C227" s="25" t="s">
        <v>81</v>
      </c>
      <c r="D227" s="28">
        <v>363.28447</v>
      </c>
      <c r="F227" s="92"/>
      <c r="G227" s="92"/>
    </row>
    <row r="228" spans="1:7" ht="63">
      <c r="A228" s="31" t="s">
        <v>168</v>
      </c>
      <c r="B228" s="32" t="s">
        <v>37</v>
      </c>
      <c r="C228" s="25" t="s">
        <v>169</v>
      </c>
      <c r="D228" s="28">
        <v>45978.329039999997</v>
      </c>
      <c r="F228" s="92"/>
      <c r="G228" s="92"/>
    </row>
    <row r="229" spans="1:7" ht="53.25" customHeight="1">
      <c r="A229" s="31" t="s">
        <v>170</v>
      </c>
      <c r="B229" s="32" t="s">
        <v>37</v>
      </c>
      <c r="C229" s="25" t="s">
        <v>171</v>
      </c>
      <c r="D229" s="28">
        <v>126252.26338999999</v>
      </c>
      <c r="F229" s="92"/>
      <c r="G229" s="92"/>
    </row>
    <row r="230" spans="1:7" s="11" customFormat="1" ht="69" customHeight="1">
      <c r="A230" s="31" t="s">
        <v>172</v>
      </c>
      <c r="B230" s="32" t="s">
        <v>37</v>
      </c>
      <c r="C230" s="25" t="s">
        <v>173</v>
      </c>
      <c r="D230" s="28">
        <v>12751.22688</v>
      </c>
      <c r="F230" s="97"/>
      <c r="G230" s="97"/>
    </row>
    <row r="231" spans="1:7" ht="117" customHeight="1">
      <c r="A231" s="31" t="s">
        <v>174</v>
      </c>
      <c r="B231" s="32" t="s">
        <v>37</v>
      </c>
      <c r="C231" s="25" t="s">
        <v>175</v>
      </c>
      <c r="D231" s="28">
        <v>388.2</v>
      </c>
      <c r="F231" s="92"/>
      <c r="G231" s="92"/>
    </row>
    <row r="232" spans="1:7" ht="47.25">
      <c r="A232" s="31" t="s">
        <v>105</v>
      </c>
      <c r="B232" s="32" t="s">
        <v>37</v>
      </c>
      <c r="C232" s="25" t="s">
        <v>104</v>
      </c>
      <c r="D232" s="28">
        <v>130.25236000000001</v>
      </c>
      <c r="F232" s="92"/>
      <c r="G232" s="92"/>
    </row>
    <row r="233" spans="1:7" ht="31.5">
      <c r="A233" s="31" t="s">
        <v>103</v>
      </c>
      <c r="B233" s="32" t="s">
        <v>37</v>
      </c>
      <c r="C233" s="25" t="s">
        <v>102</v>
      </c>
      <c r="D233" s="28">
        <v>2376.1066599999999</v>
      </c>
      <c r="F233" s="92"/>
      <c r="G233" s="92"/>
    </row>
    <row r="234" spans="1:7" ht="73.5" customHeight="1">
      <c r="A234" s="31" t="s">
        <v>414</v>
      </c>
      <c r="B234" s="32" t="s">
        <v>37</v>
      </c>
      <c r="C234" s="25" t="s">
        <v>415</v>
      </c>
      <c r="D234" s="28">
        <v>67.006</v>
      </c>
      <c r="F234" s="92"/>
      <c r="G234" s="92"/>
    </row>
    <row r="235" spans="1:7" ht="94.5">
      <c r="A235" s="31" t="s">
        <v>139</v>
      </c>
      <c r="B235" s="32" t="s">
        <v>37</v>
      </c>
      <c r="C235" s="25" t="s">
        <v>138</v>
      </c>
      <c r="D235" s="28">
        <v>123.63391</v>
      </c>
      <c r="F235" s="92"/>
      <c r="G235" s="92"/>
    </row>
    <row r="236" spans="1:7" ht="98.25" customHeight="1">
      <c r="A236" s="31" t="s">
        <v>149</v>
      </c>
      <c r="B236" s="32" t="s">
        <v>37</v>
      </c>
      <c r="C236" s="25" t="s">
        <v>91</v>
      </c>
      <c r="D236" s="28">
        <v>177.72549000000001</v>
      </c>
      <c r="F236" s="92"/>
      <c r="G236" s="92"/>
    </row>
    <row r="237" spans="1:7" s="11" customFormat="1" ht="66.75" customHeight="1">
      <c r="A237" s="31" t="s">
        <v>93</v>
      </c>
      <c r="B237" s="32" t="s">
        <v>37</v>
      </c>
      <c r="C237" s="25" t="s">
        <v>92</v>
      </c>
      <c r="D237" s="28">
        <v>8516.4622199999994</v>
      </c>
      <c r="F237" s="97"/>
      <c r="G237" s="97"/>
    </row>
    <row r="238" spans="1:7" s="1" customFormat="1" ht="84.75" customHeight="1">
      <c r="A238" s="31" t="s">
        <v>426</v>
      </c>
      <c r="B238" s="32" t="s">
        <v>37</v>
      </c>
      <c r="C238" s="25" t="s">
        <v>427</v>
      </c>
      <c r="D238" s="28">
        <v>4456.1000000000004</v>
      </c>
      <c r="F238" s="98"/>
      <c r="G238" s="98"/>
    </row>
    <row r="239" spans="1:7" s="6" customFormat="1" ht="51" customHeight="1">
      <c r="A239" s="31" t="s">
        <v>9</v>
      </c>
      <c r="B239" s="32" t="s">
        <v>37</v>
      </c>
      <c r="C239" s="25" t="s">
        <v>420</v>
      </c>
      <c r="D239" s="28">
        <v>9797.6889200000005</v>
      </c>
      <c r="F239" s="99"/>
      <c r="G239" s="99"/>
    </row>
    <row r="240" spans="1:7" ht="49.5" customHeight="1">
      <c r="A240" s="31" t="s">
        <v>203</v>
      </c>
      <c r="B240" s="32" t="s">
        <v>37</v>
      </c>
      <c r="C240" s="25" t="s">
        <v>421</v>
      </c>
      <c r="D240" s="28">
        <v>1124587.2342000001</v>
      </c>
      <c r="F240" s="92"/>
      <c r="G240" s="92"/>
    </row>
    <row r="241" spans="1:7" ht="51" customHeight="1">
      <c r="A241" s="31" t="s">
        <v>422</v>
      </c>
      <c r="B241" s="32" t="s">
        <v>37</v>
      </c>
      <c r="C241" s="25" t="s">
        <v>423</v>
      </c>
      <c r="D241" s="28">
        <v>34393.300000000003</v>
      </c>
      <c r="F241" s="92"/>
      <c r="G241" s="92"/>
    </row>
    <row r="242" spans="1:7" ht="115.5" customHeight="1">
      <c r="A242" s="31" t="s">
        <v>418</v>
      </c>
      <c r="B242" s="32" t="s">
        <v>37</v>
      </c>
      <c r="C242" s="25" t="s">
        <v>419</v>
      </c>
      <c r="D242" s="28">
        <v>5683.9</v>
      </c>
      <c r="F242" s="92"/>
      <c r="G242" s="92"/>
    </row>
    <row r="243" spans="1:7" ht="55.5" customHeight="1">
      <c r="A243" s="31" t="s">
        <v>424</v>
      </c>
      <c r="B243" s="32" t="s">
        <v>37</v>
      </c>
      <c r="C243" s="25" t="s">
        <v>425</v>
      </c>
      <c r="D243" s="28">
        <v>1363.5</v>
      </c>
      <c r="F243" s="92"/>
      <c r="G243" s="92"/>
    </row>
    <row r="244" spans="1:7" ht="115.5" customHeight="1">
      <c r="A244" s="31" t="s">
        <v>416</v>
      </c>
      <c r="B244" s="32" t="s">
        <v>37</v>
      </c>
      <c r="C244" s="25" t="s">
        <v>417</v>
      </c>
      <c r="D244" s="28">
        <v>212538.7</v>
      </c>
      <c r="F244" s="92"/>
      <c r="G244" s="92"/>
    </row>
    <row r="245" spans="1:7" ht="66" customHeight="1">
      <c r="A245" s="31" t="s">
        <v>412</v>
      </c>
      <c r="B245" s="32" t="s">
        <v>37</v>
      </c>
      <c r="C245" s="25" t="s">
        <v>413</v>
      </c>
      <c r="D245" s="28">
        <v>-1530.56801</v>
      </c>
      <c r="F245" s="92"/>
      <c r="G245" s="92"/>
    </row>
    <row r="246" spans="1:7" ht="54" customHeight="1">
      <c r="A246" s="33" t="s">
        <v>4</v>
      </c>
      <c r="B246" s="34" t="s">
        <v>38</v>
      </c>
      <c r="C246" s="23" t="s">
        <v>11</v>
      </c>
      <c r="D246" s="27">
        <f>D247+D248+D249+D250+D251</f>
        <v>28820.200000000004</v>
      </c>
      <c r="F246" s="87"/>
      <c r="G246" s="92"/>
    </row>
    <row r="247" spans="1:7" ht="39" customHeight="1">
      <c r="A247" s="69" t="s">
        <v>108</v>
      </c>
      <c r="B247" s="39" t="s">
        <v>38</v>
      </c>
      <c r="C247" s="70" t="s">
        <v>560</v>
      </c>
      <c r="D247" s="71">
        <v>8752.7999999999993</v>
      </c>
      <c r="F247" s="75"/>
      <c r="G247" s="92"/>
    </row>
    <row r="248" spans="1:7" ht="31.5">
      <c r="A248" s="31" t="s">
        <v>122</v>
      </c>
      <c r="B248" s="39" t="s">
        <v>38</v>
      </c>
      <c r="C248" s="25" t="s">
        <v>561</v>
      </c>
      <c r="D248" s="28">
        <v>4554.7</v>
      </c>
      <c r="F248" s="75"/>
      <c r="G248" s="92"/>
    </row>
    <row r="249" spans="1:7" ht="15.75">
      <c r="A249" s="31" t="s">
        <v>471</v>
      </c>
      <c r="B249" s="39" t="s">
        <v>38</v>
      </c>
      <c r="C249" s="25" t="s">
        <v>565</v>
      </c>
      <c r="D249" s="28">
        <v>15726.9</v>
      </c>
      <c r="F249" s="75"/>
      <c r="G249" s="92"/>
    </row>
    <row r="250" spans="1:7" ht="31.5">
      <c r="A250" s="31" t="s">
        <v>472</v>
      </c>
      <c r="B250" s="39" t="s">
        <v>38</v>
      </c>
      <c r="C250" s="25" t="s">
        <v>562</v>
      </c>
      <c r="D250" s="28">
        <v>-263.60000000000002</v>
      </c>
      <c r="F250" s="75"/>
      <c r="G250" s="92"/>
    </row>
    <row r="251" spans="1:7" ht="66.75" customHeight="1">
      <c r="A251" s="31" t="s">
        <v>564</v>
      </c>
      <c r="B251" s="39" t="s">
        <v>38</v>
      </c>
      <c r="C251" s="25" t="s">
        <v>563</v>
      </c>
      <c r="D251" s="28">
        <v>49.4</v>
      </c>
      <c r="F251" s="75"/>
      <c r="G251" s="92"/>
    </row>
    <row r="252" spans="1:7" ht="15.75">
      <c r="A252" s="41" t="s">
        <v>473</v>
      </c>
      <c r="B252" s="42" t="s">
        <v>109</v>
      </c>
      <c r="C252" s="23" t="s">
        <v>11</v>
      </c>
      <c r="D252" s="43">
        <v>758.59784999999999</v>
      </c>
      <c r="F252" s="92"/>
      <c r="G252" s="92"/>
    </row>
    <row r="253" spans="1:7" ht="52.5" customHeight="1">
      <c r="A253" s="44" t="s">
        <v>123</v>
      </c>
      <c r="B253" s="35" t="s">
        <v>109</v>
      </c>
      <c r="C253" s="45" t="s">
        <v>566</v>
      </c>
      <c r="D253" s="46">
        <v>758.59784999999999</v>
      </c>
      <c r="F253" s="92"/>
      <c r="G253" s="92"/>
    </row>
    <row r="254" spans="1:7" s="17" customFormat="1" ht="31.5">
      <c r="A254" s="33" t="s">
        <v>142</v>
      </c>
      <c r="B254" s="34" t="s">
        <v>143</v>
      </c>
      <c r="C254" s="23" t="s">
        <v>11</v>
      </c>
      <c r="D254" s="27">
        <f>SUM(D255:D256)</f>
        <v>179.53021999999999</v>
      </c>
      <c r="E254" s="16"/>
      <c r="F254" s="87"/>
      <c r="G254" s="90"/>
    </row>
    <row r="255" spans="1:7" s="73" customFormat="1" ht="120.75" customHeight="1">
      <c r="A255" s="31" t="s">
        <v>149</v>
      </c>
      <c r="B255" s="32" t="s">
        <v>143</v>
      </c>
      <c r="C255" s="25" t="s">
        <v>91</v>
      </c>
      <c r="D255" s="28">
        <v>1.2004699999999999</v>
      </c>
      <c r="E255" s="72"/>
      <c r="F255" s="95"/>
      <c r="G255" s="95"/>
    </row>
    <row r="256" spans="1:7" s="73" customFormat="1" ht="42.75" customHeight="1">
      <c r="A256" s="31" t="s">
        <v>103</v>
      </c>
      <c r="B256" s="32" t="s">
        <v>143</v>
      </c>
      <c r="C256" s="25" t="s">
        <v>102</v>
      </c>
      <c r="D256" s="28">
        <v>178.32974999999999</v>
      </c>
      <c r="E256" s="72"/>
      <c r="F256" s="95"/>
      <c r="G256" s="95"/>
    </row>
    <row r="257" spans="1:7" ht="39.75" customHeight="1">
      <c r="A257" s="33" t="s">
        <v>192</v>
      </c>
      <c r="B257" s="34" t="s">
        <v>140</v>
      </c>
      <c r="C257" s="23" t="s">
        <v>11</v>
      </c>
      <c r="D257" s="27">
        <f>SUM(D258:D279)</f>
        <v>1521312.4022900003</v>
      </c>
      <c r="F257" s="87"/>
      <c r="G257" s="92"/>
    </row>
    <row r="258" spans="1:7" s="73" customFormat="1" ht="40.5" customHeight="1">
      <c r="A258" s="38" t="s">
        <v>103</v>
      </c>
      <c r="B258" s="32" t="s">
        <v>140</v>
      </c>
      <c r="C258" s="25" t="s">
        <v>102</v>
      </c>
      <c r="D258" s="28">
        <v>2126.7062099999998</v>
      </c>
      <c r="E258" s="72"/>
      <c r="F258" s="95"/>
      <c r="G258" s="95"/>
    </row>
    <row r="259" spans="1:7" s="73" customFormat="1" ht="80.25" customHeight="1">
      <c r="A259" s="38" t="s">
        <v>93</v>
      </c>
      <c r="B259" s="32" t="s">
        <v>140</v>
      </c>
      <c r="C259" s="25" t="s">
        <v>92</v>
      </c>
      <c r="D259" s="28">
        <v>63.369860000000003</v>
      </c>
      <c r="E259" s="72"/>
      <c r="F259" s="95"/>
      <c r="G259" s="95"/>
    </row>
    <row r="260" spans="1:7" s="17" customFormat="1" ht="92.25" customHeight="1">
      <c r="A260" s="38" t="s">
        <v>119</v>
      </c>
      <c r="B260" s="32" t="s">
        <v>140</v>
      </c>
      <c r="C260" s="25" t="s">
        <v>447</v>
      </c>
      <c r="D260" s="28">
        <v>34916.9</v>
      </c>
      <c r="E260" s="16"/>
      <c r="F260" s="90"/>
      <c r="G260" s="90"/>
    </row>
    <row r="261" spans="1:7" s="17" customFormat="1" ht="56.25" customHeight="1">
      <c r="A261" s="38" t="s">
        <v>204</v>
      </c>
      <c r="B261" s="32" t="s">
        <v>140</v>
      </c>
      <c r="C261" s="25" t="s">
        <v>448</v>
      </c>
      <c r="D261" s="28">
        <v>1668.5</v>
      </c>
      <c r="E261" s="16"/>
      <c r="F261" s="90"/>
      <c r="G261" s="90"/>
    </row>
    <row r="262" spans="1:7" s="17" customFormat="1" ht="81.75" customHeight="1">
      <c r="A262" s="38" t="s">
        <v>205</v>
      </c>
      <c r="B262" s="32" t="s">
        <v>140</v>
      </c>
      <c r="C262" s="25" t="s">
        <v>451</v>
      </c>
      <c r="D262" s="28">
        <v>374018.2</v>
      </c>
      <c r="E262" s="16"/>
      <c r="F262" s="90"/>
      <c r="G262" s="90"/>
    </row>
    <row r="263" spans="1:7" s="17" customFormat="1" ht="62.25" customHeight="1">
      <c r="A263" s="38" t="s">
        <v>583</v>
      </c>
      <c r="B263" s="32" t="s">
        <v>140</v>
      </c>
      <c r="C263" s="25" t="s">
        <v>450</v>
      </c>
      <c r="D263" s="28">
        <v>72601.399999999994</v>
      </c>
      <c r="E263" s="16"/>
      <c r="F263" s="90"/>
      <c r="G263" s="90"/>
    </row>
    <row r="264" spans="1:7" s="17" customFormat="1" ht="69.75" customHeight="1">
      <c r="A264" s="38" t="s">
        <v>230</v>
      </c>
      <c r="B264" s="32" t="s">
        <v>140</v>
      </c>
      <c r="C264" s="25" t="s">
        <v>449</v>
      </c>
      <c r="D264" s="28">
        <v>62497</v>
      </c>
      <c r="E264" s="16"/>
      <c r="F264" s="90"/>
      <c r="G264" s="90"/>
    </row>
    <row r="265" spans="1:7" s="17" customFormat="1" ht="103.5" customHeight="1">
      <c r="A265" s="38" t="s">
        <v>452</v>
      </c>
      <c r="B265" s="32" t="s">
        <v>140</v>
      </c>
      <c r="C265" s="25" t="s">
        <v>453</v>
      </c>
      <c r="D265" s="28">
        <v>4171.6000000000004</v>
      </c>
      <c r="E265" s="16"/>
      <c r="F265" s="90"/>
      <c r="G265" s="90"/>
    </row>
    <row r="266" spans="1:7" s="17" customFormat="1" ht="180" customHeight="1">
      <c r="A266" s="38" t="s">
        <v>443</v>
      </c>
      <c r="B266" s="32" t="s">
        <v>140</v>
      </c>
      <c r="C266" s="25" t="s">
        <v>444</v>
      </c>
      <c r="D266" s="28">
        <v>99654.41</v>
      </c>
      <c r="E266" s="16"/>
      <c r="F266" s="90"/>
      <c r="G266" s="90"/>
    </row>
    <row r="267" spans="1:7" s="17" customFormat="1" ht="81.75" customHeight="1">
      <c r="A267" s="38" t="s">
        <v>231</v>
      </c>
      <c r="B267" s="32" t="s">
        <v>140</v>
      </c>
      <c r="C267" s="25" t="s">
        <v>442</v>
      </c>
      <c r="D267" s="28">
        <v>590.30003999999997</v>
      </c>
      <c r="E267" s="16"/>
      <c r="F267" s="90"/>
      <c r="G267" s="90"/>
    </row>
    <row r="268" spans="1:7" s="17" customFormat="1" ht="85.5" customHeight="1">
      <c r="A268" s="38" t="s">
        <v>445</v>
      </c>
      <c r="B268" s="32" t="s">
        <v>140</v>
      </c>
      <c r="C268" s="25" t="s">
        <v>446</v>
      </c>
      <c r="D268" s="28">
        <v>51062.1</v>
      </c>
      <c r="E268" s="16"/>
      <c r="F268" s="90"/>
      <c r="G268" s="90"/>
    </row>
    <row r="269" spans="1:7" s="17" customFormat="1" ht="75" customHeight="1">
      <c r="A269" s="38" t="s">
        <v>216</v>
      </c>
      <c r="B269" s="32" t="s">
        <v>140</v>
      </c>
      <c r="C269" s="25" t="s">
        <v>329</v>
      </c>
      <c r="D269" s="28">
        <v>820909.7</v>
      </c>
      <c r="E269" s="16"/>
      <c r="F269" s="90"/>
      <c r="G269" s="90"/>
    </row>
    <row r="270" spans="1:7" s="17" customFormat="1" ht="95.25" customHeight="1">
      <c r="A270" s="38" t="s">
        <v>440</v>
      </c>
      <c r="B270" s="32" t="s">
        <v>140</v>
      </c>
      <c r="C270" s="25" t="s">
        <v>441</v>
      </c>
      <c r="D270" s="28">
        <v>175.06745000000001</v>
      </c>
      <c r="E270" s="16"/>
      <c r="F270" s="90"/>
      <c r="G270" s="90"/>
    </row>
    <row r="271" spans="1:7" s="17" customFormat="1" ht="114.75" customHeight="1">
      <c r="A271" s="38" t="s">
        <v>196</v>
      </c>
      <c r="B271" s="32" t="s">
        <v>140</v>
      </c>
      <c r="C271" s="25" t="s">
        <v>242</v>
      </c>
      <c r="D271" s="28">
        <v>403.20150999999998</v>
      </c>
      <c r="E271" s="16"/>
      <c r="F271" s="90"/>
      <c r="G271" s="90"/>
    </row>
    <row r="272" spans="1:7" s="17" customFormat="1" ht="88.5" customHeight="1">
      <c r="A272" s="38" t="s">
        <v>436</v>
      </c>
      <c r="B272" s="32" t="s">
        <v>140</v>
      </c>
      <c r="C272" s="25" t="s">
        <v>437</v>
      </c>
      <c r="D272" s="28">
        <v>-223.81899999999999</v>
      </c>
      <c r="E272" s="16"/>
      <c r="F272" s="90"/>
      <c r="G272" s="90"/>
    </row>
    <row r="273" spans="1:7" s="17" customFormat="1" ht="69.75" customHeight="1">
      <c r="A273" s="38" t="s">
        <v>206</v>
      </c>
      <c r="B273" s="32" t="s">
        <v>140</v>
      </c>
      <c r="C273" s="25" t="s">
        <v>433</v>
      </c>
      <c r="D273" s="28">
        <v>-145.29041000000001</v>
      </c>
      <c r="E273" s="16"/>
      <c r="F273" s="90"/>
      <c r="G273" s="90"/>
    </row>
    <row r="274" spans="1:7" s="17" customFormat="1" ht="66.75" customHeight="1">
      <c r="A274" s="38" t="s">
        <v>207</v>
      </c>
      <c r="B274" s="32" t="s">
        <v>140</v>
      </c>
      <c r="C274" s="25" t="s">
        <v>432</v>
      </c>
      <c r="D274" s="28">
        <v>-265.47348</v>
      </c>
      <c r="E274" s="16"/>
      <c r="F274" s="90"/>
      <c r="G274" s="90"/>
    </row>
    <row r="275" spans="1:7" s="17" customFormat="1" ht="66.75" customHeight="1">
      <c r="A275" s="38" t="s">
        <v>232</v>
      </c>
      <c r="B275" s="32" t="s">
        <v>140</v>
      </c>
      <c r="C275" s="25" t="s">
        <v>438</v>
      </c>
      <c r="D275" s="28">
        <v>-121.63227000000001</v>
      </c>
      <c r="E275" s="16"/>
      <c r="F275" s="90"/>
      <c r="G275" s="90"/>
    </row>
    <row r="276" spans="1:7" s="17" customFormat="1" ht="70.5" customHeight="1">
      <c r="A276" s="38" t="s">
        <v>430</v>
      </c>
      <c r="B276" s="32" t="s">
        <v>140</v>
      </c>
      <c r="C276" s="25" t="s">
        <v>431</v>
      </c>
      <c r="D276" s="28">
        <v>-2196.2233700000002</v>
      </c>
      <c r="E276" s="16"/>
      <c r="F276" s="90"/>
      <c r="G276" s="90"/>
    </row>
    <row r="277" spans="1:7" s="17" customFormat="1" ht="63.75" customHeight="1">
      <c r="A277" s="38" t="s">
        <v>434</v>
      </c>
      <c r="B277" s="32" t="s">
        <v>140</v>
      </c>
      <c r="C277" s="25" t="s">
        <v>435</v>
      </c>
      <c r="D277" s="28">
        <v>-123.17431000000001</v>
      </c>
      <c r="E277" s="16"/>
      <c r="F277" s="90"/>
      <c r="G277" s="90"/>
    </row>
    <row r="278" spans="1:7" s="17" customFormat="1" ht="180" customHeight="1">
      <c r="A278" s="38" t="s">
        <v>428</v>
      </c>
      <c r="B278" s="32" t="s">
        <v>140</v>
      </c>
      <c r="C278" s="25" t="s">
        <v>429</v>
      </c>
      <c r="D278" s="28">
        <v>-2.4449700000000001</v>
      </c>
      <c r="E278" s="16"/>
      <c r="F278" s="90"/>
      <c r="G278" s="90"/>
    </row>
    <row r="279" spans="1:7" s="17" customFormat="1" ht="69" customHeight="1">
      <c r="A279" s="38" t="s">
        <v>189</v>
      </c>
      <c r="B279" s="32" t="s">
        <v>140</v>
      </c>
      <c r="C279" s="25" t="s">
        <v>439</v>
      </c>
      <c r="D279" s="28">
        <v>-467.99497000000002</v>
      </c>
      <c r="E279" s="16"/>
      <c r="F279" s="90"/>
      <c r="G279" s="90"/>
    </row>
    <row r="280" spans="1:7" ht="36" customHeight="1">
      <c r="A280" s="33" t="s">
        <v>176</v>
      </c>
      <c r="B280" s="34" t="s">
        <v>177</v>
      </c>
      <c r="C280" s="23" t="s">
        <v>11</v>
      </c>
      <c r="D280" s="27">
        <f>SUM(D281:D283)</f>
        <v>20330.8</v>
      </c>
      <c r="F280" s="92"/>
      <c r="G280" s="92"/>
    </row>
    <row r="281" spans="1:7" ht="233.25" customHeight="1">
      <c r="A281" s="31" t="s">
        <v>178</v>
      </c>
      <c r="B281" s="32" t="s">
        <v>177</v>
      </c>
      <c r="C281" s="25" t="s">
        <v>179</v>
      </c>
      <c r="D281" s="28">
        <v>18712.7</v>
      </c>
      <c r="F281" s="92"/>
      <c r="G281" s="92"/>
    </row>
    <row r="282" spans="1:7" ht="85.5" customHeight="1">
      <c r="A282" s="31" t="s">
        <v>180</v>
      </c>
      <c r="B282" s="32" t="s">
        <v>177</v>
      </c>
      <c r="C282" s="25" t="s">
        <v>181</v>
      </c>
      <c r="D282" s="28">
        <v>333.1</v>
      </c>
      <c r="F282" s="92"/>
      <c r="G282" s="92"/>
    </row>
    <row r="283" spans="1:7" ht="68.25" customHeight="1">
      <c r="A283" s="31" t="s">
        <v>182</v>
      </c>
      <c r="B283" s="32" t="s">
        <v>177</v>
      </c>
      <c r="C283" s="25" t="s">
        <v>183</v>
      </c>
      <c r="D283" s="28">
        <v>1285</v>
      </c>
      <c r="F283" s="92"/>
      <c r="G283" s="92"/>
    </row>
    <row r="284" spans="1:7" ht="61.5" customHeight="1">
      <c r="A284" s="33" t="s">
        <v>184</v>
      </c>
      <c r="B284" s="34" t="s">
        <v>454</v>
      </c>
      <c r="C284" s="23" t="s">
        <v>11</v>
      </c>
      <c r="D284" s="27">
        <f>SUM(D285:D287)</f>
        <v>744.21767</v>
      </c>
      <c r="F284" s="87"/>
      <c r="G284" s="92"/>
    </row>
    <row r="285" spans="1:7" ht="42.75" customHeight="1">
      <c r="A285" s="38" t="s">
        <v>103</v>
      </c>
      <c r="B285" s="32" t="s">
        <v>454</v>
      </c>
      <c r="C285" s="25" t="s">
        <v>102</v>
      </c>
      <c r="D285" s="28">
        <v>154.21767</v>
      </c>
      <c r="F285" s="92"/>
      <c r="G285" s="92"/>
    </row>
    <row r="286" spans="1:7" ht="76.5" customHeight="1">
      <c r="A286" s="38" t="s">
        <v>93</v>
      </c>
      <c r="B286" s="32" t="s">
        <v>454</v>
      </c>
      <c r="C286" s="25" t="s">
        <v>92</v>
      </c>
      <c r="D286" s="28">
        <v>100</v>
      </c>
      <c r="F286" s="92"/>
      <c r="G286" s="92"/>
    </row>
    <row r="287" spans="1:7" ht="135.75" customHeight="1">
      <c r="A287" s="38" t="s">
        <v>584</v>
      </c>
      <c r="B287" s="32" t="s">
        <v>454</v>
      </c>
      <c r="C287" s="25" t="s">
        <v>455</v>
      </c>
      <c r="D287" s="28">
        <v>490</v>
      </c>
      <c r="F287" s="92"/>
      <c r="G287" s="92"/>
    </row>
    <row r="288" spans="1:7" ht="52.5" customHeight="1">
      <c r="A288" s="47" t="s">
        <v>456</v>
      </c>
      <c r="B288" s="34" t="s">
        <v>457</v>
      </c>
      <c r="C288" s="23" t="s">
        <v>11</v>
      </c>
      <c r="D288" s="27">
        <f>D289+D290+D291</f>
        <v>117.6</v>
      </c>
      <c r="F288" s="92"/>
      <c r="G288" s="92"/>
    </row>
    <row r="289" spans="1:7" ht="44.25" customHeight="1">
      <c r="A289" s="38" t="s">
        <v>103</v>
      </c>
      <c r="B289" s="32" t="s">
        <v>457</v>
      </c>
      <c r="C289" s="25" t="s">
        <v>102</v>
      </c>
      <c r="D289" s="28">
        <v>96.3</v>
      </c>
      <c r="F289" s="92"/>
      <c r="G289" s="92"/>
    </row>
    <row r="290" spans="1:7" ht="80.25" customHeight="1">
      <c r="A290" s="30" t="s">
        <v>93</v>
      </c>
      <c r="B290" s="32" t="s">
        <v>457</v>
      </c>
      <c r="C290" s="25" t="s">
        <v>92</v>
      </c>
      <c r="D290" s="28">
        <v>20.3</v>
      </c>
      <c r="F290" s="92"/>
      <c r="G290" s="92"/>
    </row>
    <row r="291" spans="1:7" ht="39.75" customHeight="1">
      <c r="A291" s="38" t="s">
        <v>95</v>
      </c>
      <c r="B291" s="32" t="s">
        <v>457</v>
      </c>
      <c r="C291" s="25" t="s">
        <v>94</v>
      </c>
      <c r="D291" s="28">
        <v>1</v>
      </c>
      <c r="F291" s="92"/>
      <c r="G291" s="92"/>
    </row>
    <row r="292" spans="1:7" ht="100.5" customHeight="1">
      <c r="A292" s="33" t="s">
        <v>154</v>
      </c>
      <c r="B292" s="34" t="s">
        <v>39</v>
      </c>
      <c r="C292" s="23" t="s">
        <v>11</v>
      </c>
      <c r="D292" s="27">
        <f>SUM(D293:D293)</f>
        <v>8.8000000000000007</v>
      </c>
      <c r="F292" s="92"/>
      <c r="G292" s="92"/>
    </row>
    <row r="293" spans="1:7" s="11" customFormat="1" ht="161.25" customHeight="1">
      <c r="A293" s="31" t="s">
        <v>240</v>
      </c>
      <c r="B293" s="32" t="s">
        <v>39</v>
      </c>
      <c r="C293" s="25" t="s">
        <v>66</v>
      </c>
      <c r="D293" s="28">
        <v>8.8000000000000007</v>
      </c>
      <c r="F293" s="97"/>
      <c r="G293" s="97"/>
    </row>
    <row r="294" spans="1:7" customFormat="1" ht="47.25">
      <c r="A294" s="33" t="s">
        <v>458</v>
      </c>
      <c r="B294" s="34" t="s">
        <v>459</v>
      </c>
      <c r="C294" s="23" t="s">
        <v>11</v>
      </c>
      <c r="D294" s="27">
        <f>SUM(D295:D311)</f>
        <v>2410147.1661300003</v>
      </c>
      <c r="F294" s="87"/>
      <c r="G294" s="93"/>
    </row>
    <row r="295" spans="1:7" s="74" customFormat="1" ht="105.75" customHeight="1">
      <c r="A295" s="38" t="s">
        <v>64</v>
      </c>
      <c r="B295" s="32" t="s">
        <v>459</v>
      </c>
      <c r="C295" s="25" t="s">
        <v>63</v>
      </c>
      <c r="D295" s="28">
        <v>258.39999999999998</v>
      </c>
      <c r="F295" s="96"/>
      <c r="G295" s="96"/>
    </row>
    <row r="296" spans="1:7" s="74" customFormat="1" ht="138" customHeight="1">
      <c r="A296" s="38" t="s">
        <v>99</v>
      </c>
      <c r="B296" s="32" t="s">
        <v>459</v>
      </c>
      <c r="C296" s="25" t="s">
        <v>67</v>
      </c>
      <c r="D296" s="28">
        <v>16</v>
      </c>
      <c r="F296" s="96"/>
      <c r="G296" s="96"/>
    </row>
    <row r="297" spans="1:7" s="74" customFormat="1" ht="54.75" customHeight="1">
      <c r="A297" s="38" t="s">
        <v>163</v>
      </c>
      <c r="B297" s="32" t="s">
        <v>459</v>
      </c>
      <c r="C297" s="25" t="s">
        <v>164</v>
      </c>
      <c r="D297" s="28">
        <v>198.43939</v>
      </c>
      <c r="F297" s="96"/>
      <c r="G297" s="96"/>
    </row>
    <row r="298" spans="1:7" s="74" customFormat="1" ht="90.75" customHeight="1">
      <c r="A298" s="38" t="s">
        <v>114</v>
      </c>
      <c r="B298" s="32" t="s">
        <v>459</v>
      </c>
      <c r="C298" s="25" t="s">
        <v>115</v>
      </c>
      <c r="D298" s="28">
        <v>44.18788</v>
      </c>
      <c r="F298" s="96"/>
      <c r="G298" s="96"/>
    </row>
    <row r="299" spans="1:7" s="74" customFormat="1" ht="55.5" customHeight="1">
      <c r="A299" s="38" t="s">
        <v>105</v>
      </c>
      <c r="B299" s="32" t="s">
        <v>459</v>
      </c>
      <c r="C299" s="25" t="s">
        <v>104</v>
      </c>
      <c r="D299" s="28">
        <v>707.80732</v>
      </c>
      <c r="F299" s="96"/>
      <c r="G299" s="96"/>
    </row>
    <row r="300" spans="1:7" s="74" customFormat="1" ht="36.75" customHeight="1">
      <c r="A300" s="38" t="s">
        <v>103</v>
      </c>
      <c r="B300" s="32" t="s">
        <v>459</v>
      </c>
      <c r="C300" s="25" t="s">
        <v>102</v>
      </c>
      <c r="D300" s="28">
        <v>6846.5568300000004</v>
      </c>
      <c r="F300" s="96"/>
      <c r="G300" s="96"/>
    </row>
    <row r="301" spans="1:7" s="74" customFormat="1" ht="98.25" customHeight="1">
      <c r="A301" s="38" t="s">
        <v>149</v>
      </c>
      <c r="B301" s="32" t="s">
        <v>459</v>
      </c>
      <c r="C301" s="25" t="s">
        <v>91</v>
      </c>
      <c r="D301" s="28">
        <v>3846.5596599999999</v>
      </c>
      <c r="F301" s="96"/>
      <c r="G301" s="96"/>
    </row>
    <row r="302" spans="1:7" s="74" customFormat="1" ht="121.5" customHeight="1">
      <c r="A302" s="38" t="s">
        <v>403</v>
      </c>
      <c r="B302" s="32" t="s">
        <v>459</v>
      </c>
      <c r="C302" s="25" t="s">
        <v>106</v>
      </c>
      <c r="D302" s="28">
        <v>479.14060999999998</v>
      </c>
      <c r="F302" s="96"/>
      <c r="G302" s="96"/>
    </row>
    <row r="303" spans="1:7" s="74" customFormat="1" ht="132.75" customHeight="1">
      <c r="A303" s="38" t="s">
        <v>116</v>
      </c>
      <c r="B303" s="32" t="s">
        <v>459</v>
      </c>
      <c r="C303" s="25" t="s">
        <v>117</v>
      </c>
      <c r="D303" s="28">
        <v>786.18775000000005</v>
      </c>
      <c r="F303" s="96"/>
      <c r="G303" s="96"/>
    </row>
    <row r="304" spans="1:7" s="74" customFormat="1" ht="69" customHeight="1">
      <c r="A304" s="38" t="s">
        <v>93</v>
      </c>
      <c r="B304" s="32" t="s">
        <v>459</v>
      </c>
      <c r="C304" s="25" t="s">
        <v>92</v>
      </c>
      <c r="D304" s="28">
        <v>3.0049299999999999</v>
      </c>
      <c r="F304" s="96"/>
      <c r="G304" s="96"/>
    </row>
    <row r="305" spans="1:7" s="74" customFormat="1" ht="31.5">
      <c r="A305" s="38" t="s">
        <v>95</v>
      </c>
      <c r="B305" s="32" t="s">
        <v>459</v>
      </c>
      <c r="C305" s="25" t="s">
        <v>94</v>
      </c>
      <c r="D305" s="28">
        <v>92.7</v>
      </c>
      <c r="F305" s="96"/>
      <c r="G305" s="96"/>
    </row>
    <row r="306" spans="1:7" customFormat="1" ht="49.5" customHeight="1">
      <c r="A306" s="38" t="s">
        <v>227</v>
      </c>
      <c r="B306" s="32" t="s">
        <v>459</v>
      </c>
      <c r="C306" s="25" t="s">
        <v>406</v>
      </c>
      <c r="D306" s="28">
        <v>8207.8144499999999</v>
      </c>
      <c r="F306" s="93"/>
      <c r="G306" s="93"/>
    </row>
    <row r="307" spans="1:7" customFormat="1" ht="69.75" customHeight="1">
      <c r="A307" s="38" t="s">
        <v>464</v>
      </c>
      <c r="B307" s="32" t="s">
        <v>459</v>
      </c>
      <c r="C307" s="25" t="s">
        <v>465</v>
      </c>
      <c r="D307" s="28">
        <v>102615.96593000001</v>
      </c>
      <c r="F307" s="93"/>
      <c r="G307" s="93"/>
    </row>
    <row r="308" spans="1:7" customFormat="1" ht="59.25" customHeight="1">
      <c r="A308" s="38" t="s">
        <v>462</v>
      </c>
      <c r="B308" s="32" t="s">
        <v>459</v>
      </c>
      <c r="C308" s="25" t="s">
        <v>463</v>
      </c>
      <c r="D308" s="28">
        <v>371513.51639</v>
      </c>
      <c r="F308" s="93"/>
      <c r="G308" s="93"/>
    </row>
    <row r="309" spans="1:7" customFormat="1" ht="98.25" customHeight="1">
      <c r="A309" s="38" t="s">
        <v>401</v>
      </c>
      <c r="B309" s="32" t="s">
        <v>459</v>
      </c>
      <c r="C309" s="25" t="s">
        <v>402</v>
      </c>
      <c r="D309" s="28">
        <v>1756558.65655</v>
      </c>
      <c r="F309" s="93"/>
      <c r="G309" s="93"/>
    </row>
    <row r="310" spans="1:7" customFormat="1" ht="106.5" customHeight="1">
      <c r="A310" s="38" t="s">
        <v>460</v>
      </c>
      <c r="B310" s="32" t="s">
        <v>459</v>
      </c>
      <c r="C310" s="25" t="s">
        <v>461</v>
      </c>
      <c r="D310" s="28">
        <v>3550.2</v>
      </c>
      <c r="F310" s="93"/>
      <c r="G310" s="93"/>
    </row>
    <row r="311" spans="1:7" customFormat="1" ht="52.5" customHeight="1">
      <c r="A311" s="38" t="s">
        <v>120</v>
      </c>
      <c r="B311" s="32" t="s">
        <v>459</v>
      </c>
      <c r="C311" s="25" t="s">
        <v>265</v>
      </c>
      <c r="D311" s="28">
        <v>154422.02843999999</v>
      </c>
      <c r="F311" s="93"/>
      <c r="G311" s="93"/>
    </row>
    <row r="312" spans="1:7" customFormat="1" ht="53.25" customHeight="1">
      <c r="A312" s="33" t="s">
        <v>466</v>
      </c>
      <c r="B312" s="48" t="s">
        <v>467</v>
      </c>
      <c r="C312" s="23" t="s">
        <v>11</v>
      </c>
      <c r="D312" s="27">
        <f>SUM(D313:D318)</f>
        <v>340820.54804000002</v>
      </c>
      <c r="F312" s="87"/>
      <c r="G312" s="93"/>
    </row>
    <row r="313" spans="1:7" s="74" customFormat="1" ht="34.5" customHeight="1">
      <c r="A313" s="38" t="s">
        <v>103</v>
      </c>
      <c r="B313" s="32" t="s">
        <v>467</v>
      </c>
      <c r="C313" s="25" t="s">
        <v>102</v>
      </c>
      <c r="D313" s="28">
        <v>2500</v>
      </c>
      <c r="F313" s="96"/>
      <c r="G313" s="96"/>
    </row>
    <row r="314" spans="1:7" s="74" customFormat="1" ht="138.75" customHeight="1">
      <c r="A314" s="38" t="s">
        <v>149</v>
      </c>
      <c r="B314" s="32" t="s">
        <v>467</v>
      </c>
      <c r="C314" s="25" t="s">
        <v>91</v>
      </c>
      <c r="D314" s="28">
        <v>1731.7561599999999</v>
      </c>
      <c r="F314" s="96"/>
      <c r="G314" s="96"/>
    </row>
    <row r="315" spans="1:7" s="74" customFormat="1" ht="31.5">
      <c r="A315" s="38" t="s">
        <v>95</v>
      </c>
      <c r="B315" s="32" t="s">
        <v>467</v>
      </c>
      <c r="C315" s="25" t="s">
        <v>94</v>
      </c>
      <c r="D315" s="28">
        <v>123.49679</v>
      </c>
      <c r="F315" s="96"/>
      <c r="G315" s="96"/>
    </row>
    <row r="316" spans="1:7" customFormat="1" ht="65.25" customHeight="1">
      <c r="A316" s="38" t="s">
        <v>470</v>
      </c>
      <c r="B316" s="32" t="s">
        <v>467</v>
      </c>
      <c r="C316" s="25" t="s">
        <v>405</v>
      </c>
      <c r="D316" s="28">
        <v>258675.28508999999</v>
      </c>
      <c r="F316" s="93"/>
      <c r="G316" s="93"/>
    </row>
    <row r="317" spans="1:7" customFormat="1" ht="171" customHeight="1">
      <c r="A317" s="38" t="s">
        <v>468</v>
      </c>
      <c r="B317" s="32" t="s">
        <v>467</v>
      </c>
      <c r="C317" s="25" t="s">
        <v>469</v>
      </c>
      <c r="D317" s="28">
        <v>1400</v>
      </c>
      <c r="F317" s="93"/>
      <c r="G317" s="93"/>
    </row>
    <row r="318" spans="1:7" customFormat="1" ht="75" customHeight="1">
      <c r="A318" s="38" t="s">
        <v>216</v>
      </c>
      <c r="B318" s="32" t="s">
        <v>467</v>
      </c>
      <c r="C318" s="25" t="s">
        <v>329</v>
      </c>
      <c r="D318" s="28">
        <v>76390.009999999995</v>
      </c>
      <c r="F318" s="93"/>
      <c r="G318" s="93"/>
    </row>
    <row r="319" spans="1:7" ht="51.75" customHeight="1">
      <c r="A319" s="41" t="s">
        <v>144</v>
      </c>
      <c r="B319" s="37" t="s">
        <v>40</v>
      </c>
      <c r="C319" s="23" t="s">
        <v>11</v>
      </c>
      <c r="D319" s="43">
        <v>3502450.2378500002</v>
      </c>
      <c r="F319" s="92"/>
      <c r="G319" s="92"/>
    </row>
    <row r="320" spans="1:7" ht="165.75" customHeight="1">
      <c r="A320" s="44" t="s">
        <v>588</v>
      </c>
      <c r="B320" s="35" t="s">
        <v>40</v>
      </c>
      <c r="C320" s="45" t="s">
        <v>474</v>
      </c>
      <c r="D320" s="46">
        <v>1622910.1017</v>
      </c>
      <c r="F320" s="92"/>
      <c r="G320" s="92"/>
    </row>
    <row r="321" spans="1:7" ht="231.75" customHeight="1">
      <c r="A321" s="44" t="s">
        <v>475</v>
      </c>
      <c r="B321" s="35" t="s">
        <v>40</v>
      </c>
      <c r="C321" s="45" t="s">
        <v>476</v>
      </c>
      <c r="D321" s="46">
        <v>377111.19786999997</v>
      </c>
      <c r="F321" s="92"/>
      <c r="G321" s="92"/>
    </row>
    <row r="322" spans="1:7" ht="357" customHeight="1">
      <c r="A322" s="44" t="s">
        <v>477</v>
      </c>
      <c r="B322" s="35" t="s">
        <v>40</v>
      </c>
      <c r="C322" s="45" t="s">
        <v>478</v>
      </c>
      <c r="D322" s="46">
        <v>456633.13390000002</v>
      </c>
      <c r="F322" s="92"/>
      <c r="G322" s="92"/>
    </row>
    <row r="323" spans="1:7" ht="195.75" customHeight="1">
      <c r="A323" s="44" t="s">
        <v>585</v>
      </c>
      <c r="B323" s="35" t="s">
        <v>40</v>
      </c>
      <c r="C323" s="45" t="s">
        <v>479</v>
      </c>
      <c r="D323" s="46">
        <v>1214749.9787999999</v>
      </c>
      <c r="F323" s="92"/>
      <c r="G323" s="92"/>
    </row>
    <row r="324" spans="1:7" ht="186.75" customHeight="1">
      <c r="A324" s="44" t="s">
        <v>586</v>
      </c>
      <c r="B324" s="35" t="s">
        <v>40</v>
      </c>
      <c r="C324" s="45" t="s">
        <v>480</v>
      </c>
      <c r="D324" s="46">
        <v>8928.73272</v>
      </c>
      <c r="F324" s="92"/>
      <c r="G324" s="92"/>
    </row>
    <row r="325" spans="1:7" ht="167.25" customHeight="1">
      <c r="A325" s="44" t="s">
        <v>587</v>
      </c>
      <c r="B325" s="35" t="s">
        <v>40</v>
      </c>
      <c r="C325" s="45" t="s">
        <v>481</v>
      </c>
      <c r="D325" s="46">
        <v>-177882.90714</v>
      </c>
      <c r="F325" s="92"/>
      <c r="G325" s="92"/>
    </row>
    <row r="326" spans="1:7" ht="31.5">
      <c r="A326" s="49" t="s">
        <v>549</v>
      </c>
      <c r="B326" s="37" t="s">
        <v>548</v>
      </c>
      <c r="C326" s="23" t="s">
        <v>11</v>
      </c>
      <c r="D326" s="43">
        <f>D327+D328</f>
        <v>5305.5</v>
      </c>
      <c r="F326" s="92"/>
      <c r="G326" s="92"/>
    </row>
    <row r="327" spans="1:7" ht="59.25" customHeight="1">
      <c r="A327" s="50" t="s">
        <v>110</v>
      </c>
      <c r="B327" s="35" t="s">
        <v>548</v>
      </c>
      <c r="C327" s="51" t="s">
        <v>550</v>
      </c>
      <c r="D327" s="52">
        <v>5234.5</v>
      </c>
      <c r="F327" s="92"/>
      <c r="G327" s="92"/>
    </row>
    <row r="328" spans="1:7" ht="69.75" customHeight="1">
      <c r="A328" s="38" t="s">
        <v>93</v>
      </c>
      <c r="B328" s="35" t="s">
        <v>548</v>
      </c>
      <c r="C328" s="51" t="s">
        <v>92</v>
      </c>
      <c r="D328" s="52">
        <v>71</v>
      </c>
      <c r="F328" s="92"/>
      <c r="G328" s="92"/>
    </row>
    <row r="329" spans="1:7" ht="33" customHeight="1">
      <c r="A329" s="53" t="s">
        <v>559</v>
      </c>
      <c r="B329" s="37" t="s">
        <v>558</v>
      </c>
      <c r="C329" s="23" t="s">
        <v>11</v>
      </c>
      <c r="D329" s="43">
        <f>D330</f>
        <v>386.2</v>
      </c>
      <c r="F329" s="92"/>
      <c r="G329" s="92"/>
    </row>
    <row r="330" spans="1:7" ht="71.25" customHeight="1">
      <c r="A330" s="38" t="s">
        <v>93</v>
      </c>
      <c r="B330" s="35" t="s">
        <v>558</v>
      </c>
      <c r="C330" s="25" t="s">
        <v>92</v>
      </c>
      <c r="D330" s="52">
        <v>386.2</v>
      </c>
      <c r="F330" s="92"/>
      <c r="G330" s="92"/>
    </row>
    <row r="331" spans="1:7" s="21" customFormat="1" ht="36" customHeight="1">
      <c r="A331" s="41" t="s">
        <v>5</v>
      </c>
      <c r="B331" s="37" t="s">
        <v>41</v>
      </c>
      <c r="C331" s="23" t="s">
        <v>11</v>
      </c>
      <c r="D331" s="43">
        <f>D332+D333</f>
        <v>188.6</v>
      </c>
      <c r="F331" s="100"/>
      <c r="G331" s="100"/>
    </row>
    <row r="332" spans="1:7" ht="31.5">
      <c r="A332" s="54" t="s">
        <v>88</v>
      </c>
      <c r="B332" s="35" t="s">
        <v>41</v>
      </c>
      <c r="C332" s="51" t="s">
        <v>551</v>
      </c>
      <c r="D332" s="52">
        <v>33.6</v>
      </c>
      <c r="F332" s="92"/>
      <c r="G332" s="92"/>
    </row>
    <row r="333" spans="1:7" ht="104.25" customHeight="1">
      <c r="A333" s="55" t="s">
        <v>149</v>
      </c>
      <c r="B333" s="35" t="s">
        <v>41</v>
      </c>
      <c r="C333" s="45" t="s">
        <v>91</v>
      </c>
      <c r="D333" s="46">
        <v>155</v>
      </c>
      <c r="F333" s="92"/>
      <c r="G333" s="92"/>
    </row>
    <row r="334" spans="1:7" ht="39" customHeight="1">
      <c r="A334" s="41" t="s">
        <v>482</v>
      </c>
      <c r="B334" s="37" t="s">
        <v>483</v>
      </c>
      <c r="C334" s="23" t="s">
        <v>11</v>
      </c>
      <c r="D334" s="43">
        <v>1741.4961900000001</v>
      </c>
      <c r="F334" s="92"/>
      <c r="G334" s="92"/>
    </row>
    <row r="335" spans="1:7" ht="56.25" customHeight="1">
      <c r="A335" s="55" t="s">
        <v>123</v>
      </c>
      <c r="B335" s="35" t="s">
        <v>483</v>
      </c>
      <c r="C335" s="45" t="s">
        <v>566</v>
      </c>
      <c r="D335" s="46">
        <v>1741.4961900000001</v>
      </c>
      <c r="F335" s="92"/>
      <c r="G335" s="92"/>
    </row>
    <row r="336" spans="1:7" ht="34.5" customHeight="1">
      <c r="A336" s="41" t="s">
        <v>484</v>
      </c>
      <c r="B336" s="37" t="s">
        <v>485</v>
      </c>
      <c r="C336" s="23" t="s">
        <v>11</v>
      </c>
      <c r="D336" s="43">
        <v>942.96650999999997</v>
      </c>
      <c r="F336" s="92"/>
      <c r="G336" s="92"/>
    </row>
    <row r="337" spans="1:8" ht="54" customHeight="1">
      <c r="A337" s="55" t="s">
        <v>110</v>
      </c>
      <c r="B337" s="35" t="s">
        <v>485</v>
      </c>
      <c r="C337" s="45" t="s">
        <v>550</v>
      </c>
      <c r="D337" s="46">
        <v>1.506</v>
      </c>
      <c r="F337" s="92"/>
      <c r="G337" s="92"/>
    </row>
    <row r="338" spans="1:8" ht="68.25" customHeight="1">
      <c r="A338" s="38" t="s">
        <v>93</v>
      </c>
      <c r="B338" s="35" t="s">
        <v>485</v>
      </c>
      <c r="C338" s="25" t="s">
        <v>92</v>
      </c>
      <c r="D338" s="46">
        <v>941.46051</v>
      </c>
      <c r="F338" s="92"/>
      <c r="G338" s="92"/>
    </row>
    <row r="339" spans="1:8" ht="21.75" customHeight="1">
      <c r="A339" s="41" t="s">
        <v>486</v>
      </c>
      <c r="B339" s="37" t="s">
        <v>42</v>
      </c>
      <c r="C339" s="23" t="s">
        <v>11</v>
      </c>
      <c r="D339" s="43">
        <v>33820774.58625</v>
      </c>
      <c r="F339" s="92"/>
      <c r="G339" s="92"/>
    </row>
    <row r="340" spans="1:8" ht="71.25" customHeight="1">
      <c r="A340" s="31" t="s">
        <v>147</v>
      </c>
      <c r="B340" s="32" t="s">
        <v>42</v>
      </c>
      <c r="C340" s="32" t="s">
        <v>499</v>
      </c>
      <c r="D340" s="29">
        <v>7451453.5999999996</v>
      </c>
      <c r="F340" s="92"/>
      <c r="G340" s="92"/>
    </row>
    <row r="341" spans="1:8" ht="79.5" customHeight="1">
      <c r="A341" s="31" t="s">
        <v>148</v>
      </c>
      <c r="B341" s="32" t="s">
        <v>42</v>
      </c>
      <c r="C341" s="32" t="s">
        <v>500</v>
      </c>
      <c r="D341" s="29">
        <v>2782114</v>
      </c>
      <c r="F341" s="92"/>
      <c r="G341" s="101"/>
    </row>
    <row r="342" spans="1:8" ht="120.75" customHeight="1">
      <c r="A342" s="31" t="s">
        <v>501</v>
      </c>
      <c r="B342" s="32" t="s">
        <v>42</v>
      </c>
      <c r="C342" s="32" t="s">
        <v>502</v>
      </c>
      <c r="D342" s="29">
        <v>14564257.6</v>
      </c>
      <c r="F342" s="92"/>
      <c r="G342" s="101"/>
      <c r="H342" s="20"/>
    </row>
    <row r="343" spans="1:8" ht="170.25" customHeight="1">
      <c r="A343" s="31" t="s">
        <v>503</v>
      </c>
      <c r="B343" s="32" t="s">
        <v>42</v>
      </c>
      <c r="C343" s="32" t="s">
        <v>504</v>
      </c>
      <c r="D343" s="29">
        <v>137623.29999999999</v>
      </c>
      <c r="F343" s="92"/>
      <c r="G343" s="92"/>
    </row>
    <row r="344" spans="1:8" ht="72" customHeight="1">
      <c r="A344" s="31" t="s">
        <v>111</v>
      </c>
      <c r="B344" s="32" t="s">
        <v>42</v>
      </c>
      <c r="C344" s="32" t="s">
        <v>505</v>
      </c>
      <c r="D344" s="29">
        <v>82990.7</v>
      </c>
      <c r="F344" s="92"/>
      <c r="G344" s="92"/>
    </row>
    <row r="345" spans="1:8" ht="127.5" customHeight="1">
      <c r="A345" s="31" t="s">
        <v>506</v>
      </c>
      <c r="B345" s="32" t="s">
        <v>42</v>
      </c>
      <c r="C345" s="32" t="s">
        <v>507</v>
      </c>
      <c r="D345" s="29">
        <v>70993.8</v>
      </c>
      <c r="F345" s="92"/>
      <c r="G345" s="92"/>
    </row>
    <row r="346" spans="1:8" ht="87.75" customHeight="1">
      <c r="A346" s="31" t="s">
        <v>488</v>
      </c>
      <c r="B346" s="32" t="s">
        <v>42</v>
      </c>
      <c r="C346" s="32" t="s">
        <v>545</v>
      </c>
      <c r="D346" s="29">
        <v>-1095.9000000000001</v>
      </c>
      <c r="F346" s="92"/>
      <c r="G346" s="92"/>
    </row>
    <row r="347" spans="1:8" ht="31.5">
      <c r="A347" s="31" t="s">
        <v>53</v>
      </c>
      <c r="B347" s="32" t="s">
        <v>42</v>
      </c>
      <c r="C347" s="25" t="s">
        <v>508</v>
      </c>
      <c r="D347" s="29">
        <v>35011.1</v>
      </c>
      <c r="F347" s="92"/>
      <c r="G347" s="92"/>
    </row>
    <row r="348" spans="1:8" ht="47.25">
      <c r="A348" s="30" t="s">
        <v>509</v>
      </c>
      <c r="B348" s="32" t="s">
        <v>42</v>
      </c>
      <c r="C348" s="25" t="s">
        <v>510</v>
      </c>
      <c r="D348" s="29">
        <v>1091486.6000000001</v>
      </c>
      <c r="F348" s="92"/>
      <c r="G348" s="92"/>
    </row>
    <row r="349" spans="1:8" ht="63">
      <c r="A349" s="30" t="s">
        <v>112</v>
      </c>
      <c r="B349" s="32" t="s">
        <v>42</v>
      </c>
      <c r="C349" s="25" t="s">
        <v>511</v>
      </c>
      <c r="D349" s="29">
        <v>134</v>
      </c>
      <c r="F349" s="92"/>
      <c r="G349" s="92"/>
    </row>
    <row r="350" spans="1:8" ht="63">
      <c r="A350" s="31" t="s">
        <v>512</v>
      </c>
      <c r="B350" s="32" t="s">
        <v>42</v>
      </c>
      <c r="C350" s="25" t="s">
        <v>513</v>
      </c>
      <c r="D350" s="29">
        <v>642390.30000000005</v>
      </c>
      <c r="F350" s="92"/>
      <c r="G350" s="92"/>
    </row>
    <row r="351" spans="1:8" ht="78.75">
      <c r="A351" s="31" t="s">
        <v>54</v>
      </c>
      <c r="B351" s="32" t="s">
        <v>42</v>
      </c>
      <c r="C351" s="25" t="s">
        <v>514</v>
      </c>
      <c r="D351" s="29">
        <v>26.5</v>
      </c>
      <c r="F351" s="92"/>
      <c r="G351" s="92"/>
    </row>
    <row r="352" spans="1:8" ht="58.5" customHeight="1">
      <c r="A352" s="30" t="s">
        <v>515</v>
      </c>
      <c r="B352" s="32" t="s">
        <v>42</v>
      </c>
      <c r="C352" s="25" t="s">
        <v>516</v>
      </c>
      <c r="D352" s="29">
        <v>289.39999999999998</v>
      </c>
      <c r="F352" s="92"/>
      <c r="G352" s="92"/>
    </row>
    <row r="353" spans="1:7" ht="47.25">
      <c r="A353" s="31" t="s">
        <v>55</v>
      </c>
      <c r="B353" s="32" t="s">
        <v>42</v>
      </c>
      <c r="C353" s="25" t="s">
        <v>517</v>
      </c>
      <c r="D353" s="29">
        <v>-2.2000000000000002</v>
      </c>
      <c r="F353" s="92"/>
      <c r="G353" s="92"/>
    </row>
    <row r="354" spans="1:7" ht="38.25" customHeight="1">
      <c r="A354" s="31" t="s">
        <v>56</v>
      </c>
      <c r="B354" s="32" t="s">
        <v>42</v>
      </c>
      <c r="C354" s="25" t="s">
        <v>498</v>
      </c>
      <c r="D354" s="29">
        <v>4995196.7</v>
      </c>
      <c r="F354" s="92"/>
      <c r="G354" s="92"/>
    </row>
    <row r="355" spans="1:7" ht="15.75">
      <c r="A355" s="31" t="s">
        <v>57</v>
      </c>
      <c r="B355" s="32" t="s">
        <v>42</v>
      </c>
      <c r="C355" s="25" t="s">
        <v>518</v>
      </c>
      <c r="D355" s="29">
        <v>103356.8</v>
      </c>
      <c r="F355" s="92"/>
      <c r="G355" s="92"/>
    </row>
    <row r="356" spans="1:7" ht="15.75">
      <c r="A356" s="31" t="s">
        <v>58</v>
      </c>
      <c r="B356" s="32" t="s">
        <v>42</v>
      </c>
      <c r="C356" s="25" t="s">
        <v>519</v>
      </c>
      <c r="D356" s="29">
        <v>527685.80000000005</v>
      </c>
      <c r="F356" s="92"/>
      <c r="G356" s="92"/>
    </row>
    <row r="357" spans="1:7" ht="15.75">
      <c r="A357" s="31" t="s">
        <v>59</v>
      </c>
      <c r="B357" s="32" t="s">
        <v>42</v>
      </c>
      <c r="C357" s="25" t="s">
        <v>520</v>
      </c>
      <c r="D357" s="29">
        <v>2429</v>
      </c>
      <c r="F357" s="92"/>
      <c r="G357" s="92"/>
    </row>
    <row r="358" spans="1:7" ht="47.25">
      <c r="A358" s="31" t="s">
        <v>60</v>
      </c>
      <c r="B358" s="32" t="s">
        <v>42</v>
      </c>
      <c r="C358" s="25" t="s">
        <v>521</v>
      </c>
      <c r="D358" s="29">
        <v>1130055.3999999999</v>
      </c>
      <c r="F358" s="92"/>
      <c r="G358" s="92"/>
    </row>
    <row r="359" spans="1:7" ht="31.5">
      <c r="A359" s="31" t="s">
        <v>113</v>
      </c>
      <c r="B359" s="32" t="s">
        <v>42</v>
      </c>
      <c r="C359" s="25" t="s">
        <v>522</v>
      </c>
      <c r="D359" s="29">
        <v>183273.3</v>
      </c>
      <c r="F359" s="92"/>
      <c r="G359" s="92"/>
    </row>
    <row r="360" spans="1:7" ht="18.75" customHeight="1">
      <c r="A360" s="31" t="s">
        <v>61</v>
      </c>
      <c r="B360" s="32" t="s">
        <v>42</v>
      </c>
      <c r="C360" s="25" t="s">
        <v>523</v>
      </c>
      <c r="D360" s="29">
        <v>12666.1</v>
      </c>
      <c r="F360" s="92"/>
      <c r="G360" s="92"/>
    </row>
    <row r="361" spans="1:7" ht="56.25" customHeight="1">
      <c r="A361" s="31" t="s">
        <v>489</v>
      </c>
      <c r="B361" s="32" t="s">
        <v>42</v>
      </c>
      <c r="C361" s="25" t="s">
        <v>546</v>
      </c>
      <c r="D361" s="29">
        <v>6.7</v>
      </c>
      <c r="F361" s="92"/>
      <c r="G361" s="92"/>
    </row>
    <row r="362" spans="1:7" ht="52.5" customHeight="1">
      <c r="A362" s="31" t="s">
        <v>62</v>
      </c>
      <c r="B362" s="32" t="s">
        <v>42</v>
      </c>
      <c r="C362" s="25" t="s">
        <v>524</v>
      </c>
      <c r="D362" s="29">
        <v>5.0999999999999996</v>
      </c>
      <c r="F362" s="92"/>
      <c r="G362" s="92"/>
    </row>
    <row r="363" spans="1:7" ht="68.25" customHeight="1">
      <c r="A363" s="31" t="s">
        <v>487</v>
      </c>
      <c r="B363" s="32" t="s">
        <v>42</v>
      </c>
      <c r="C363" s="25" t="s">
        <v>547</v>
      </c>
      <c r="D363" s="29">
        <v>0.6</v>
      </c>
      <c r="F363" s="92"/>
      <c r="G363" s="92"/>
    </row>
    <row r="364" spans="1:7" ht="129.75" customHeight="1">
      <c r="A364" s="31" t="s">
        <v>525</v>
      </c>
      <c r="B364" s="32" t="s">
        <v>42</v>
      </c>
      <c r="C364" s="25" t="s">
        <v>526</v>
      </c>
      <c r="D364" s="28">
        <v>40.700000000000003</v>
      </c>
      <c r="F364" s="92"/>
      <c r="G364" s="92"/>
    </row>
    <row r="365" spans="1:7" ht="51" customHeight="1">
      <c r="A365" s="31" t="s">
        <v>234</v>
      </c>
      <c r="B365" s="32" t="s">
        <v>42</v>
      </c>
      <c r="C365" s="25" t="s">
        <v>527</v>
      </c>
      <c r="D365" s="28">
        <v>125.7</v>
      </c>
      <c r="F365" s="92"/>
      <c r="G365" s="92"/>
    </row>
    <row r="366" spans="1:7" ht="68.25" customHeight="1">
      <c r="A366" s="31" t="s">
        <v>235</v>
      </c>
      <c r="B366" s="32" t="s">
        <v>42</v>
      </c>
      <c r="C366" s="25" t="s">
        <v>528</v>
      </c>
      <c r="D366" s="28">
        <v>0</v>
      </c>
      <c r="F366" s="92"/>
      <c r="G366" s="92"/>
    </row>
    <row r="367" spans="1:7" ht="68.25" customHeight="1">
      <c r="A367" s="30" t="s">
        <v>146</v>
      </c>
      <c r="B367" s="32" t="s">
        <v>42</v>
      </c>
      <c r="C367" s="56" t="s">
        <v>529</v>
      </c>
      <c r="D367" s="29">
        <v>-0.9</v>
      </c>
      <c r="F367" s="92"/>
      <c r="G367" s="92"/>
    </row>
    <row r="368" spans="1:7" ht="15.75">
      <c r="A368" s="30" t="s">
        <v>68</v>
      </c>
      <c r="B368" s="32" t="s">
        <v>42</v>
      </c>
      <c r="C368" s="56" t="s">
        <v>530</v>
      </c>
      <c r="D368" s="29">
        <v>0.5</v>
      </c>
      <c r="F368" s="92"/>
      <c r="G368" s="92"/>
    </row>
    <row r="369" spans="1:7" ht="15.75">
      <c r="A369" s="30" t="s">
        <v>233</v>
      </c>
      <c r="B369" s="32" t="s">
        <v>42</v>
      </c>
      <c r="C369" s="56" t="s">
        <v>531</v>
      </c>
      <c r="D369" s="29">
        <v>-15.7</v>
      </c>
      <c r="F369" s="92"/>
      <c r="G369" s="92"/>
    </row>
    <row r="370" spans="1:7" ht="47.25">
      <c r="A370" s="30" t="s">
        <v>69</v>
      </c>
      <c r="B370" s="32" t="s">
        <v>42</v>
      </c>
      <c r="C370" s="56" t="s">
        <v>532</v>
      </c>
      <c r="D370" s="29">
        <v>20.7</v>
      </c>
      <c r="F370" s="92"/>
      <c r="G370" s="92"/>
    </row>
    <row r="371" spans="1:7" ht="15.75">
      <c r="A371" s="30" t="s">
        <v>70</v>
      </c>
      <c r="B371" s="32" t="s">
        <v>42</v>
      </c>
      <c r="C371" s="56" t="s">
        <v>533</v>
      </c>
      <c r="D371" s="29">
        <v>6.2</v>
      </c>
      <c r="F371" s="92"/>
      <c r="G371" s="92"/>
    </row>
    <row r="372" spans="1:7" ht="15.75">
      <c r="A372" s="30" t="s">
        <v>71</v>
      </c>
      <c r="B372" s="32" t="s">
        <v>42</v>
      </c>
      <c r="C372" s="56" t="s">
        <v>534</v>
      </c>
      <c r="D372" s="29">
        <v>0.6</v>
      </c>
      <c r="F372" s="92"/>
      <c r="G372" s="92"/>
    </row>
    <row r="373" spans="1:7" ht="57" customHeight="1">
      <c r="A373" s="30" t="s">
        <v>535</v>
      </c>
      <c r="B373" s="32" t="s">
        <v>42</v>
      </c>
      <c r="C373" s="56" t="s">
        <v>536</v>
      </c>
      <c r="D373" s="29">
        <v>-4.9000000000000004</v>
      </c>
      <c r="F373" s="92"/>
      <c r="G373" s="92"/>
    </row>
    <row r="374" spans="1:7" ht="70.5" customHeight="1">
      <c r="A374" s="30" t="s">
        <v>537</v>
      </c>
      <c r="B374" s="32" t="s">
        <v>42</v>
      </c>
      <c r="C374" s="56" t="s">
        <v>538</v>
      </c>
      <c r="D374" s="29">
        <v>1.1000000000000001</v>
      </c>
      <c r="F374" s="92"/>
      <c r="G374" s="92"/>
    </row>
    <row r="375" spans="1:7" ht="57" customHeight="1">
      <c r="A375" s="31" t="s">
        <v>126</v>
      </c>
      <c r="B375" s="32" t="s">
        <v>42</v>
      </c>
      <c r="C375" s="25" t="s">
        <v>539</v>
      </c>
      <c r="D375" s="28">
        <v>8206.9</v>
      </c>
      <c r="F375" s="92"/>
      <c r="G375" s="92"/>
    </row>
    <row r="376" spans="1:7" ht="84" customHeight="1">
      <c r="A376" s="31" t="s">
        <v>540</v>
      </c>
      <c r="B376" s="32" t="s">
        <v>42</v>
      </c>
      <c r="C376" s="25" t="s">
        <v>541</v>
      </c>
      <c r="D376" s="28">
        <v>44</v>
      </c>
      <c r="F376" s="92"/>
      <c r="G376" s="92"/>
    </row>
    <row r="377" spans="1:7" ht="34.5" customHeight="1">
      <c r="A377" s="31" t="s">
        <v>185</v>
      </c>
      <c r="B377" s="32" t="s">
        <v>42</v>
      </c>
      <c r="C377" s="25" t="s">
        <v>542</v>
      </c>
      <c r="D377" s="28">
        <v>1.2</v>
      </c>
      <c r="F377" s="92"/>
      <c r="G377" s="92"/>
    </row>
    <row r="378" spans="1:7" ht="66" customHeight="1">
      <c r="A378" s="31" t="s">
        <v>543</v>
      </c>
      <c r="B378" s="32" t="s">
        <v>42</v>
      </c>
      <c r="C378" s="25" t="s">
        <v>544</v>
      </c>
      <c r="D378" s="28">
        <v>0.2</v>
      </c>
      <c r="F378" s="92"/>
      <c r="G378" s="92"/>
    </row>
    <row r="379" spans="1:7" ht="35.25" customHeight="1">
      <c r="A379" s="41" t="s">
        <v>490</v>
      </c>
      <c r="B379" s="37" t="s">
        <v>43</v>
      </c>
      <c r="C379" s="23" t="s">
        <v>11</v>
      </c>
      <c r="D379" s="43">
        <v>483.70909999999998</v>
      </c>
      <c r="F379" s="92"/>
      <c r="G379" s="92"/>
    </row>
    <row r="380" spans="1:7" ht="49.5" customHeight="1">
      <c r="A380" s="55" t="s">
        <v>110</v>
      </c>
      <c r="B380" s="35" t="s">
        <v>43</v>
      </c>
      <c r="C380" s="45" t="s">
        <v>550</v>
      </c>
      <c r="D380" s="46">
        <v>483.70909999999998</v>
      </c>
      <c r="F380" s="92"/>
      <c r="G380" s="92"/>
    </row>
    <row r="381" spans="1:7" ht="35.25" customHeight="1">
      <c r="A381" s="57" t="s">
        <v>491</v>
      </c>
      <c r="B381" s="58" t="s">
        <v>44</v>
      </c>
      <c r="C381" s="40" t="s">
        <v>11</v>
      </c>
      <c r="D381" s="59">
        <f>D382+D383+D384+D385+D386+D387+D388+D389+D390</f>
        <v>432547.04989000002</v>
      </c>
      <c r="F381" s="92"/>
      <c r="G381" s="92"/>
    </row>
    <row r="382" spans="1:7" ht="99" customHeight="1">
      <c r="A382" s="60" t="s">
        <v>492</v>
      </c>
      <c r="B382" s="61" t="s">
        <v>44</v>
      </c>
      <c r="C382" s="25" t="s">
        <v>552</v>
      </c>
      <c r="D382" s="62">
        <v>1187.5</v>
      </c>
      <c r="F382" s="92"/>
      <c r="G382" s="92"/>
    </row>
    <row r="383" spans="1:7" ht="31.5">
      <c r="A383" s="63" t="s">
        <v>553</v>
      </c>
      <c r="B383" s="64" t="s">
        <v>44</v>
      </c>
      <c r="C383" s="25" t="s">
        <v>554</v>
      </c>
      <c r="D383" s="65">
        <v>3583.4</v>
      </c>
      <c r="F383" s="92"/>
      <c r="G383" s="92"/>
    </row>
    <row r="384" spans="1:7" ht="129" customHeight="1">
      <c r="A384" s="54" t="s">
        <v>555</v>
      </c>
      <c r="B384" s="66" t="s">
        <v>44</v>
      </c>
      <c r="C384" s="25" t="s">
        <v>556</v>
      </c>
      <c r="D384" s="67">
        <v>2123.4</v>
      </c>
      <c r="F384" s="92"/>
      <c r="G384" s="92"/>
    </row>
    <row r="385" spans="1:7" ht="36.75" customHeight="1">
      <c r="A385" s="50" t="s">
        <v>88</v>
      </c>
      <c r="B385" s="66" t="s">
        <v>44</v>
      </c>
      <c r="C385" s="25" t="s">
        <v>551</v>
      </c>
      <c r="D385" s="67">
        <v>18.3</v>
      </c>
      <c r="F385" s="92"/>
      <c r="G385" s="92"/>
    </row>
    <row r="386" spans="1:7" ht="78.75">
      <c r="A386" s="54" t="s">
        <v>494</v>
      </c>
      <c r="B386" s="66" t="s">
        <v>44</v>
      </c>
      <c r="C386" s="25" t="s">
        <v>557</v>
      </c>
      <c r="D386" s="67">
        <v>17.3</v>
      </c>
      <c r="F386" s="92"/>
      <c r="G386" s="92"/>
    </row>
    <row r="387" spans="1:7" ht="47.25">
      <c r="A387" s="54" t="s">
        <v>110</v>
      </c>
      <c r="B387" s="66" t="s">
        <v>44</v>
      </c>
      <c r="C387" s="25" t="s">
        <v>550</v>
      </c>
      <c r="D387" s="67">
        <v>424023.6</v>
      </c>
      <c r="F387" s="92"/>
      <c r="G387" s="92"/>
    </row>
    <row r="388" spans="1:7" ht="63">
      <c r="A388" s="55" t="s">
        <v>493</v>
      </c>
      <c r="B388" s="35" t="s">
        <v>44</v>
      </c>
      <c r="C388" s="68" t="s">
        <v>567</v>
      </c>
      <c r="D388" s="46">
        <v>273.51323000000002</v>
      </c>
      <c r="F388" s="92"/>
      <c r="G388" s="92"/>
    </row>
    <row r="389" spans="1:7" ht="78.75">
      <c r="A389" s="55" t="s">
        <v>151</v>
      </c>
      <c r="B389" s="35" t="s">
        <v>44</v>
      </c>
      <c r="C389" s="45" t="s">
        <v>568</v>
      </c>
      <c r="D389" s="46">
        <v>406.52974</v>
      </c>
      <c r="F389" s="92"/>
      <c r="G389" s="92"/>
    </row>
    <row r="390" spans="1:7" ht="69" customHeight="1">
      <c r="A390" s="38" t="s">
        <v>93</v>
      </c>
      <c r="B390" s="35" t="s">
        <v>44</v>
      </c>
      <c r="C390" s="25" t="s">
        <v>92</v>
      </c>
      <c r="D390" s="46">
        <v>913.50692000000004</v>
      </c>
      <c r="F390" s="92"/>
      <c r="G390" s="92"/>
    </row>
    <row r="391" spans="1:7" ht="47.25">
      <c r="A391" s="41" t="s">
        <v>48</v>
      </c>
      <c r="B391" s="37" t="s">
        <v>45</v>
      </c>
      <c r="C391" s="23" t="s">
        <v>11</v>
      </c>
      <c r="D391" s="43">
        <v>166.7</v>
      </c>
      <c r="F391" s="92"/>
      <c r="G391" s="92"/>
    </row>
    <row r="392" spans="1:7" ht="99.75" customHeight="1">
      <c r="A392" s="55" t="s">
        <v>65</v>
      </c>
      <c r="B392" s="35" t="s">
        <v>45</v>
      </c>
      <c r="C392" s="45" t="s">
        <v>569</v>
      </c>
      <c r="D392" s="46">
        <v>163.19999999999999</v>
      </c>
      <c r="F392" s="92"/>
      <c r="G392" s="92"/>
    </row>
    <row r="393" spans="1:7" ht="53.25" customHeight="1">
      <c r="A393" s="55" t="s">
        <v>495</v>
      </c>
      <c r="B393" s="35" t="s">
        <v>45</v>
      </c>
      <c r="C393" s="45" t="s">
        <v>570</v>
      </c>
      <c r="D393" s="46">
        <v>3.5</v>
      </c>
      <c r="F393" s="92"/>
      <c r="G393" s="92"/>
    </row>
    <row r="394" spans="1:7" ht="31.5">
      <c r="A394" s="41" t="s">
        <v>496</v>
      </c>
      <c r="B394" s="42" t="s">
        <v>150</v>
      </c>
      <c r="C394" s="23" t="s">
        <v>11</v>
      </c>
      <c r="D394" s="43">
        <v>59742.176500000001</v>
      </c>
      <c r="F394" s="92"/>
      <c r="G394" s="92"/>
    </row>
    <row r="395" spans="1:7" ht="57" customHeight="1">
      <c r="A395" s="55" t="s">
        <v>572</v>
      </c>
      <c r="B395" s="35" t="s">
        <v>150</v>
      </c>
      <c r="C395" s="45" t="s">
        <v>571</v>
      </c>
      <c r="D395" s="46">
        <v>59543.535640000002</v>
      </c>
      <c r="F395" s="92"/>
      <c r="G395" s="92"/>
    </row>
    <row r="396" spans="1:7" ht="31.5">
      <c r="A396" s="55" t="s">
        <v>574</v>
      </c>
      <c r="B396" s="35" t="s">
        <v>150</v>
      </c>
      <c r="C396" s="45" t="s">
        <v>573</v>
      </c>
      <c r="D396" s="46">
        <v>198.64086</v>
      </c>
      <c r="F396" s="92"/>
      <c r="G396" s="92"/>
    </row>
    <row r="397" spans="1:7" ht="15.75">
      <c r="A397" s="41" t="s">
        <v>145</v>
      </c>
      <c r="B397" s="42" t="s">
        <v>46</v>
      </c>
      <c r="C397" s="23" t="s">
        <v>11</v>
      </c>
      <c r="D397" s="43">
        <v>1569.2327399999999</v>
      </c>
      <c r="F397" s="92"/>
      <c r="G397" s="92"/>
    </row>
    <row r="398" spans="1:7" ht="69.75" customHeight="1">
      <c r="A398" s="38" t="s">
        <v>93</v>
      </c>
      <c r="B398" s="35" t="s">
        <v>46</v>
      </c>
      <c r="C398" s="25" t="s">
        <v>92</v>
      </c>
      <c r="D398" s="46">
        <v>1569.2327399999999</v>
      </c>
      <c r="F398" s="92"/>
      <c r="G398" s="92"/>
    </row>
    <row r="406" spans="7:7">
      <c r="G406" s="7" t="s">
        <v>579</v>
      </c>
    </row>
  </sheetData>
  <autoFilter ref="A7:D398">
    <filterColumn colId="1"/>
    <filterColumn colId="2"/>
  </autoFilter>
  <mergeCells count="3">
    <mergeCell ref="C1:D1"/>
    <mergeCell ref="C2:D2"/>
    <mergeCell ref="A3:D3"/>
  </mergeCells>
  <pageMargins left="0.59055118110236227" right="0.39370078740157483" top="0.59055118110236227" bottom="0.78740157480314965" header="3.937007874015748E-2" footer="0.31496062992125984"/>
  <pageSetup paperSize="9" scale="95" fitToHeight="50" orientation="portrait" r:id="rId1"/>
  <headerFooter differentFirst="1" alignWithMargins="0">
    <oddHeader>&amp;C&amp;"Times New Roman,обычный"&amp;10&amp;P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 1 </vt:lpstr>
      <vt:lpstr>'прил № 1 '!Заголовки_для_печати</vt:lpstr>
      <vt:lpstr>'прил № 1 '!Область_печати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АТерентьева</cp:lastModifiedBy>
  <cp:lastPrinted>2020-04-07T01:12:48Z</cp:lastPrinted>
  <dcterms:created xsi:type="dcterms:W3CDTF">2012-04-09T07:46:02Z</dcterms:created>
  <dcterms:modified xsi:type="dcterms:W3CDTF">2022-03-21T06:56:08Z</dcterms:modified>
</cp:coreProperties>
</file>