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120" yWindow="780" windowWidth="11355" windowHeight="8295"/>
  </bookViews>
  <sheets>
    <sheet name="финанс" sheetId="2" r:id="rId1"/>
  </sheets>
  <definedNames>
    <definedName name="_xlnm._FilterDatabase" localSheetId="0" hidden="1">финанс!$A$7:$M$45</definedName>
    <definedName name="_xlnm.Print_Titles" localSheetId="0">финанс!$8:$8</definedName>
    <definedName name="_xlnm.Print_Area" localSheetId="0">финанс!$A$1:$K$45</definedName>
  </definedNames>
  <calcPr calcId="144525" fullCalcOnLoad="1" calcOnSave="0"/>
</workbook>
</file>

<file path=xl/calcChain.xml><?xml version="1.0" encoding="utf-8"?>
<calcChain xmlns="http://schemas.openxmlformats.org/spreadsheetml/2006/main">
  <c r="F37" i="2"/>
  <c r="G45"/>
  <c r="E33"/>
  <c r="F33"/>
  <c r="H45"/>
  <c r="I45"/>
  <c r="J45"/>
  <c r="K45"/>
  <c r="F28"/>
  <c r="E28"/>
  <c r="F27"/>
  <c r="E27"/>
  <c r="F30"/>
  <c r="E30"/>
  <c r="E26"/>
  <c r="F26"/>
  <c r="F34"/>
  <c r="F29"/>
  <c r="E45"/>
  <c r="F21"/>
  <c r="F45"/>
</calcChain>
</file>

<file path=xl/sharedStrings.xml><?xml version="1.0" encoding="utf-8"?>
<sst xmlns="http://schemas.openxmlformats.org/spreadsheetml/2006/main" count="118" uniqueCount="88">
  <si>
    <t>(тыс. рублей)</t>
  </si>
  <si>
    <t>№                        п/п</t>
  </si>
  <si>
    <t>Наименование                                          получателей средств</t>
  </si>
  <si>
    <t>Цель выделения средств</t>
  </si>
  <si>
    <t>Справочно: передано в б/ты м/о</t>
  </si>
  <si>
    <t>Дата, номер распоряжения</t>
  </si>
  <si>
    <t>Кассовые расходы бюджета края</t>
  </si>
  <si>
    <t>Справочно: предназначенные для ситуации ЧС</t>
  </si>
  <si>
    <t>Справочно: Раздел, подраздел, по которому произведено финансирование</t>
  </si>
  <si>
    <t>Итого:</t>
  </si>
  <si>
    <t xml:space="preserve">Министерство труда и социальной защиты населения Забайкальского края </t>
  </si>
  <si>
    <t>Министерство здравоохранения Забайкальского края</t>
  </si>
  <si>
    <t>для оплаты услуг по перевозке средств индивидуальной защиты, выделенных Забайкальскому краю из государственного материального резерва</t>
  </si>
  <si>
    <t>Департамент государственного имущества и земельных отношений Забайкальского края</t>
  </si>
  <si>
    <t>на оказание гражданину финансовой помощи в связи с частичной утратой им имущества первой необходимости в результате чрезвычайной ситуации 2018 года в Забайкальском крае в соответствии с решением суда</t>
  </si>
  <si>
    <t>Министерство жилищно-коммунального хозяйства, энергетики, цифровизации и связи Забайкальского края</t>
  </si>
  <si>
    <t>для предоставления социальной выплаты на приобретение жилья гражданину, пострадавшему от пожаров в 2019 году</t>
  </si>
  <si>
    <t>для предоставления бюджету муниципального района "Борзинский район" Забайкальского края в целях приобретения и установки автономного источника теплоснабжения модульного типа для муниципального общеобразовательного учреждения: средняя общеобразовательная школа № 28</t>
  </si>
  <si>
    <t xml:space="preserve">от 20.01.2021       № 5-р                            </t>
  </si>
  <si>
    <t xml:space="preserve">от 15.02.2021          № 25-р </t>
  </si>
  <si>
    <t>от 15.03.2021      № 50-р</t>
  </si>
  <si>
    <t>от 18.03.2021       № 56-р</t>
  </si>
  <si>
    <t>Департамент по гражданской обороне и пожарной безопасности Забайкальского края</t>
  </si>
  <si>
    <t>Государственная ветеринарная служба Забайкальского края</t>
  </si>
  <si>
    <t>от 26.03.2021       № 66-р</t>
  </si>
  <si>
    <t>от 26.03.2021       № 68-р</t>
  </si>
  <si>
    <t>на оказание гражданам, пострадавшим в результате  чрезвычайной ситуации 2018 года в Забайкальском крае, единовременной материальной помощи в размере 10 000,0 (десять тысяч) рублей на человека в соответствии с решением суда</t>
  </si>
  <si>
    <t>на возмещение ущерба, понесенного собственниками при отчуждении животных и изъятии продуктов животноводства в целях ликвидации очагов африканской чумы свиней и предотвращения возникновения новых очагов на территории городского округа "Город Чита" и муниципального района "Читинский район" Забайкальского края</t>
  </si>
  <si>
    <t>для предоставления бюджету муниципального района "Шилкинский район" Забайкальского края на оплату выполненных работ по восстановлению подъездов к парому Усть-Теленгуй с левого берега реки Онон</t>
  </si>
  <si>
    <t>от 19.04.2021       № 92-р</t>
  </si>
  <si>
    <t>для предоставления бюджету муниципального района "Тунгокоченский район" Забайкальского края на оплату проведенных аварийно-восстановительных работ по ликвидации чрезвычайной ситуации, возникшей в результате аварии на участке водовода в сельском поселении "Верх-Усуглинское" муниципального района "Тунгокоченский район" Забайкальского края в январе 2021 года</t>
  </si>
  <si>
    <t>от 19.04.2021       № 94-р</t>
  </si>
  <si>
    <t>для оплаты затрат по привлечению противопожарных подразделений Федерального государственного предприятия "Ведомственная охрана железнодорожного транспорта Российской Федерации" органам местного самоуправления муниципальных образований Забайкальского края</t>
  </si>
  <si>
    <t>на возмещение ущерба, понесенного собственниками при отчуждении животных и изъятии продуктов животноводства в целях ликвидации очагов африканской чумы свиней на территории городского округа "Город Чита" и муниципального района "Читинский район" Забайкальского края</t>
  </si>
  <si>
    <t>для восстановления кровли жилого корпуса в ГУСО "Балейский центр помощи детям, оставшимся без попечения родителей "Маяк" Забайкальского края, которая пострадала в результате штормового ветра 14-15 марта 2021 года</t>
  </si>
  <si>
    <t>от 29.04.2021       № 103-р</t>
  </si>
  <si>
    <t>на возмещение ущерба, понесенного собственниками при отчуждении животных в целях ликвидации очага бешенства на территории сельского поселения «Кункур» муниципального района «Агинский район» Забайкальского края</t>
  </si>
  <si>
    <t>от 29.04.2021       № 104-р</t>
  </si>
  <si>
    <t>для организации перевозки авиационного керосина ТС-1</t>
  </si>
  <si>
    <t>от 24.05.2021       № 115-р</t>
  </si>
  <si>
    <t>от 25.05.2021       № 121-р</t>
  </si>
  <si>
    <t>от 25.05.2021       № 120-р</t>
  </si>
  <si>
    <t>от 09.06.2021      № 141-р</t>
  </si>
  <si>
    <t>от 22.06.2021       № 152-р</t>
  </si>
  <si>
    <t>от 13.07.2021       № 174-р</t>
  </si>
  <si>
    <t>от 21.07.2021        № 188-р</t>
  </si>
  <si>
    <t>от 21.07.2021        № 190-р</t>
  </si>
  <si>
    <t>для обследования специализированной проектно-изыскательской организацией жилых помещений, пострадавших в результате паводка, произошедшего в июне 2021 года в муниципальном районе "Балейский район" Забайкальского края и муниципальном районе "Шелопугинский район" Забайкальского края</t>
  </si>
  <si>
    <t>на восстановление поврежденных объектов муниципальных образований Забайкальского края пострадавших в результате прохождения циклона с усилением ветра на территории Забайкальского края в период с 14 по 15 марта 2021 года</t>
  </si>
  <si>
    <t>от 05.08.2021        № 210-р</t>
  </si>
  <si>
    <t>от 28.07.2021        № 203-р</t>
  </si>
  <si>
    <t>от 09.08.2021        № 217-р</t>
  </si>
  <si>
    <t>Министерство образования и науки Забайкальского края</t>
  </si>
  <si>
    <t>от 24.08.2021        № 232-р</t>
  </si>
  <si>
    <t>от 25.08.2021        № 240-р</t>
  </si>
  <si>
    <t>для проведения ремонтных работ на объектах муниципальных образовательных организаций, поврежденных в результате чрезвычайных ситуаций, произошедших на территории Забайкальского края, в том числе для возмещения расходов, связанных с их проведением, для предоставления бюджетам муниципальных районов Забайкальского края</t>
  </si>
  <si>
    <t>от 26.08.2021        № 244-р</t>
  </si>
  <si>
    <t>на оказание гражданам единовременной материальной помощи в размере 10 тыс. рублей на человека, в результате чрезвычайной ситуации 2021 года в Забайкальском крае (паводки) с последующим восстановлением за счет средств федерального бюджета</t>
  </si>
  <si>
    <t>от 24.08.2021        № 233-р</t>
  </si>
  <si>
    <t>от 31.08.2021        № 250-р</t>
  </si>
  <si>
    <t>от 22.06.2021       № 153-р;                от 13.09.2021    № 291-р</t>
  </si>
  <si>
    <t>от 02.07.2021       № 169-р;                         от 13.09.2021    № 291-р</t>
  </si>
  <si>
    <t>от 20.07.2021        № 187-р;              от 13.09.2021    № 291-р</t>
  </si>
  <si>
    <t>от 26.07.2021        № 201-р;              от 13.09.2021    № 291-р</t>
  </si>
  <si>
    <t>Министерство сельского хозяйства Забайкальского края</t>
  </si>
  <si>
    <t>от 21.09.2021        № 295-р</t>
  </si>
  <si>
    <t>для закупа овощей с целью их последующей передачи владельцам личных подсобных хозяйств, пострадавших в результате чрезвычайной ситуации на территории Забайкальского края, вызванной паводковыми явлениями</t>
  </si>
  <si>
    <t>от 21.09.2021        № 296-р</t>
  </si>
  <si>
    <t>от 27.09.2021        № 312-р</t>
  </si>
  <si>
    <t xml:space="preserve">Отчет об использовании бюджетных ассигнований резервного фонда Правительства Забайкальского края за девять месяцев 2021 года </t>
  </si>
  <si>
    <t>на оказание гражданам единовременной материальной помощи в размере 10 000 (десять тысяч) рублей на человека, финансовой помощи в связи с частичной утратой ими имущества первой необходимости в размере 50 000 (пятьдесят тысяч) рублей на человека; в связи с полной утратой ими имущества первой необходимости в размере 100 000 (сто тысяч) рублей на человека; на оплату услуг почтовой связи и банковских услуг при осуществлении социальных выплат, с последующим восстановлением за счет средств федерального бюджета</t>
  </si>
  <si>
    <t>для закупа овощей с целью их последующей передачи владельцам личных подсобных хозяйств, пострадавших в результате чрезвычайной ситуации, вызванной паводковыми явлениями, с последующим восстановлением за счет средств федерального бюджета</t>
  </si>
  <si>
    <t>Сумма по распоряжению</t>
  </si>
  <si>
    <t>Профинансировано из бюджета края с учетом возвратов</t>
  </si>
  <si>
    <t>на оказание гражданам единовременной материальной помощи в размере 10 000 (десять тысяч) рублей на человека, с последующим восстановлением за счет средств федерального бюджета, а также на оплату услуг почтовой связи и банковских услуг при осуществлении социальных выплат</t>
  </si>
  <si>
    <t>от 08.07.2021       № 172-р;                  от 13.09.2021    № 291-р</t>
  </si>
  <si>
    <t>на возмещение ущерба, понесенного собственником при отчуждении животных и изъятии продуктов животноводства в целях ликвидации очагов африканской чумы свиней и предотвращения возникновения новых очагов африканской чумы свиней на территории городского округа «Город Чита» Забайкальского края</t>
  </si>
  <si>
    <t>в целях приобретения дезинфицирующих средств, в том числе возмещения расходов, связанных с их приобретением, для проведения дезинфекции объектов, пострадавших в результате паводка, произошедшего в июне 2021 года, для предоставления бюджетам следующих муниципальных районов Забайкальского края: Нерчинский, Чернышевский, Шилкинский районы</t>
  </si>
  <si>
    <t xml:space="preserve">на оказание гражданам, пострадавшим в результате чрезвычайной ситуации 2018 года в Забайкальском крае, единовременной материальной помощи в размере 10 000 (десять тысяч) рублей на человека, финансовой помощи в связи с частичной утратой ими имущества первой необходимости в размере 50 000 (пятьдесят тысяч) рублей на человека в соответствии с решением суда
  </t>
  </si>
  <si>
    <t>-</t>
  </si>
  <si>
    <t xml:space="preserve"> для предоставления бюджету муниципального района «Красночикойский район» Забайкальского края в целях оплаты услуг, предоставленных краевым государственным унитарным предприятием  "Автомобильные дороги Забайкалья", в рамках ликвидации последствий возникновения очага африканской чумы свиней на территории сельского поселения  "Мензинское" муниципального района  "Красночикойский район " Забайкальского края</t>
  </si>
  <si>
    <t>для обследования специализированными проектно-изыскательскими организациями жилых помещений, пострадавших в результате паводка, произошедшего в июле 2021 года в муниципальном районе  "Нерчинский район" Забайкальского края, муниципальном районе "Сретенский район", муниципальном районе  "Шилкинский район" Забайкальского края и муниципальном районе  "Чернышевский район" Забайкальского края</t>
  </si>
  <si>
    <t>в целях приобретения дезинфицирующих средств, в том числе возмещения расходов, связанных с их приобретением, для проведения дезинфекции объектов, пострадавших в результате паводка, произошедшего в июне 2021 года, для предоставления бюджету муниципального района  "Сретенский район" Забайкальского края</t>
  </si>
  <si>
    <t>на восстановление кровли здания Оловяннинского отдела Государственного казенного учреждении  "Краевой центр социальной защиты населения" Забайкальского края, пострадавшей в результате прохождения по территории Забайкальского края циклона с усилением ветра в период с 27 по 28 марта 2021 года</t>
  </si>
  <si>
    <t>для предоставления бюджету муниципального района  "Оловяннинский район " Забайкальского края для проведения ремонтных работ в муниципальном бюджетном  общеобразовательном учреждении Мирнинской средней  общеобразовательной школе, поврежденной в результате чрезвычайной ситуации, произошедшей на территории Забайкальского края, в том числе для возмещения расходов, связанных с их проведением</t>
  </si>
  <si>
    <t>на ликвидацию последствий чрезвычайных ситуаций и последствий стихийных бедствий, произошедших на территории Забайкальского края в период с 14 по 15 марта 2021 года, в том числе на возмещение части расходов бюджетов муниципальных районов Забайкальского края</t>
  </si>
  <si>
    <t>Приложение № 2                                                         к пояснительной записке</t>
  </si>
  <si>
    <t>Министерство строительства,  дорожного хозяйства и транспорта Забайкальского края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</si>
</sst>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000000"/>
    <numFmt numFmtId="165" formatCode="_-* #,##0.0_р_._-;\-* #,##0.0_р_._-;_-* &quot;-&quot;?_р_._-;_-@_-"/>
  </numFmts>
  <fonts count="8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43" fontId="4" fillId="0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 wrapText="1" shrinkToFi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>
      <alignment horizontal="center" vertical="center" wrapText="1" shrinkToFit="1"/>
    </xf>
    <xf numFmtId="0" fontId="4" fillId="0" borderId="1" xfId="1" applyFont="1" applyFill="1" applyBorder="1" applyAlignment="1">
      <alignment horizontal="center" vertical="center" wrapText="1" shrinkToFit="1"/>
    </xf>
    <xf numFmtId="0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" fontId="4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left" vertical="center"/>
    </xf>
    <xf numFmtId="43" fontId="4" fillId="0" borderId="0" xfId="0" applyNumberFormat="1" applyFont="1" applyFill="1"/>
    <xf numFmtId="165" fontId="4" fillId="0" borderId="0" xfId="0" applyNumberFormat="1" applyFont="1" applyFill="1"/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165" fontId="7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0" fillId="0" borderId="0" xfId="0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M49"/>
  <sheetViews>
    <sheetView tabSelected="1" view="pageLayout" zoomScaleNormal="100" zoomScaleSheetLayoutView="75" workbookViewId="0">
      <selection activeCell="E1" sqref="E1:F1"/>
    </sheetView>
  </sheetViews>
  <sheetFormatPr defaultRowHeight="15.75"/>
  <cols>
    <col min="1" max="1" width="5.5703125" style="1" customWidth="1"/>
    <col min="2" max="2" width="32.28515625" style="1" customWidth="1"/>
    <col min="3" max="3" width="17.140625" style="1" customWidth="1"/>
    <col min="4" max="4" width="65.28515625" style="1" customWidth="1"/>
    <col min="5" max="5" width="17.7109375" style="1" customWidth="1"/>
    <col min="6" max="6" width="21.140625" style="1" customWidth="1"/>
    <col min="7" max="7" width="14.28515625" style="1" hidden="1" customWidth="1"/>
    <col min="8" max="8" width="16.85546875" style="2" hidden="1" customWidth="1"/>
    <col min="9" max="9" width="14.140625" style="23" hidden="1" customWidth="1"/>
    <col min="10" max="10" width="18" style="1" hidden="1" customWidth="1"/>
    <col min="11" max="11" width="22.140625" style="1" hidden="1" customWidth="1"/>
    <col min="12" max="12" width="9.140625" style="1"/>
    <col min="13" max="13" width="38.7109375" style="1" customWidth="1"/>
    <col min="14" max="16384" width="9.140625" style="1"/>
  </cols>
  <sheetData>
    <row r="1" spans="1:13" ht="47.25" customHeight="1">
      <c r="E1" s="34" t="s">
        <v>86</v>
      </c>
      <c r="F1" s="35"/>
    </row>
    <row r="2" spans="1:13" ht="25.5" customHeight="1">
      <c r="E2" s="34"/>
      <c r="F2" s="35"/>
    </row>
    <row r="3" spans="1:13" ht="30" customHeight="1">
      <c r="A3" s="32" t="s">
        <v>69</v>
      </c>
      <c r="B3" s="32"/>
      <c r="C3" s="32"/>
      <c r="D3" s="32"/>
      <c r="E3" s="32"/>
      <c r="F3" s="32"/>
      <c r="G3" s="32"/>
      <c r="H3" s="32"/>
      <c r="I3" s="1"/>
    </row>
    <row r="4" spans="1:13" ht="18.75" hidden="1" customHeight="1">
      <c r="A4" s="32"/>
      <c r="B4" s="32"/>
      <c r="C4" s="32"/>
      <c r="D4" s="32"/>
      <c r="E4" s="32"/>
      <c r="F4" s="32"/>
      <c r="G4" s="32"/>
      <c r="H4" s="32"/>
      <c r="I4" s="1"/>
    </row>
    <row r="5" spans="1:13" ht="18.75" hidden="1" customHeight="1">
      <c r="A5" s="29"/>
      <c r="B5" s="29"/>
      <c r="C5" s="29"/>
      <c r="D5" s="29"/>
      <c r="E5" s="29"/>
      <c r="F5" s="29"/>
      <c r="G5" s="29"/>
      <c r="H5" s="29"/>
      <c r="I5" s="1"/>
    </row>
    <row r="6" spans="1:13" ht="24.75" customHeight="1">
      <c r="F6" s="30" t="s">
        <v>0</v>
      </c>
      <c r="G6" s="1" t="s">
        <v>0</v>
      </c>
      <c r="H6" s="1"/>
      <c r="I6" s="1"/>
    </row>
    <row r="7" spans="1:13" ht="116.25" customHeight="1">
      <c r="A7" s="9" t="s">
        <v>1</v>
      </c>
      <c r="B7" s="9" t="s">
        <v>2</v>
      </c>
      <c r="C7" s="9" t="s">
        <v>5</v>
      </c>
      <c r="D7" s="9" t="s">
        <v>3</v>
      </c>
      <c r="E7" s="9" t="s">
        <v>72</v>
      </c>
      <c r="F7" s="9" t="s">
        <v>73</v>
      </c>
      <c r="G7" s="9" t="s">
        <v>6</v>
      </c>
      <c r="H7" s="10" t="s">
        <v>8</v>
      </c>
      <c r="I7" s="9" t="s">
        <v>4</v>
      </c>
      <c r="J7" s="9" t="s">
        <v>7</v>
      </c>
    </row>
    <row r="8" spans="1:13" ht="21.75" customHeight="1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10</v>
      </c>
      <c r="J8" s="11">
        <v>11</v>
      </c>
    </row>
    <row r="9" spans="1:13" ht="51" customHeight="1">
      <c r="A9" s="11">
        <v>1</v>
      </c>
      <c r="B9" s="4" t="s">
        <v>11</v>
      </c>
      <c r="C9" s="12" t="s">
        <v>18</v>
      </c>
      <c r="D9" s="13" t="s">
        <v>12</v>
      </c>
      <c r="E9" s="14">
        <v>6940</v>
      </c>
      <c r="F9" s="14">
        <v>6940</v>
      </c>
      <c r="G9" s="11"/>
      <c r="H9" s="11"/>
      <c r="I9" s="11"/>
      <c r="J9" s="11"/>
    </row>
    <row r="10" spans="1:13" ht="69" customHeight="1">
      <c r="A10" s="11">
        <v>2</v>
      </c>
      <c r="B10" s="4" t="s">
        <v>10</v>
      </c>
      <c r="C10" s="12" t="s">
        <v>19</v>
      </c>
      <c r="D10" s="4" t="s">
        <v>14</v>
      </c>
      <c r="E10" s="15">
        <v>50</v>
      </c>
      <c r="F10" s="15">
        <v>50</v>
      </c>
      <c r="G10" s="15"/>
      <c r="H10" s="16"/>
      <c r="I10" s="11"/>
      <c r="J10" s="11"/>
      <c r="K10" s="26"/>
    </row>
    <row r="11" spans="1:13" ht="51" customHeight="1">
      <c r="A11" s="11">
        <v>3</v>
      </c>
      <c r="B11" s="4" t="s">
        <v>13</v>
      </c>
      <c r="C11" s="12" t="s">
        <v>20</v>
      </c>
      <c r="D11" s="17" t="s">
        <v>16</v>
      </c>
      <c r="E11" s="15">
        <v>450</v>
      </c>
      <c r="F11" s="31" t="s">
        <v>79</v>
      </c>
      <c r="G11" s="15"/>
      <c r="H11" s="16"/>
      <c r="I11" s="11"/>
      <c r="J11" s="11"/>
      <c r="K11" s="27"/>
    </row>
    <row r="12" spans="1:13" ht="84" customHeight="1">
      <c r="A12" s="11">
        <v>4</v>
      </c>
      <c r="B12" s="4" t="s">
        <v>15</v>
      </c>
      <c r="C12" s="12" t="s">
        <v>21</v>
      </c>
      <c r="D12" s="7" t="s">
        <v>17</v>
      </c>
      <c r="E12" s="15">
        <v>5605.8</v>
      </c>
      <c r="F12" s="15">
        <v>5605.8</v>
      </c>
      <c r="G12" s="14"/>
      <c r="H12" s="16"/>
      <c r="I12" s="11"/>
      <c r="J12" s="11"/>
      <c r="K12" s="27"/>
    </row>
    <row r="13" spans="1:13" ht="114.75" customHeight="1">
      <c r="A13" s="11">
        <v>5</v>
      </c>
      <c r="B13" s="4" t="s">
        <v>15</v>
      </c>
      <c r="C13" s="12" t="s">
        <v>24</v>
      </c>
      <c r="D13" s="17" t="s">
        <v>30</v>
      </c>
      <c r="E13" s="15">
        <v>964.2</v>
      </c>
      <c r="F13" s="15">
        <v>964.2</v>
      </c>
      <c r="G13" s="15"/>
      <c r="H13" s="16"/>
      <c r="I13" s="11"/>
      <c r="J13" s="11"/>
      <c r="K13" s="27"/>
    </row>
    <row r="14" spans="1:13" ht="67.5" customHeight="1">
      <c r="A14" s="11">
        <v>6</v>
      </c>
      <c r="B14" s="4" t="s">
        <v>10</v>
      </c>
      <c r="C14" s="12" t="s">
        <v>25</v>
      </c>
      <c r="D14" s="5" t="s">
        <v>26</v>
      </c>
      <c r="E14" s="15">
        <v>50</v>
      </c>
      <c r="F14" s="15">
        <v>50</v>
      </c>
      <c r="G14" s="15"/>
      <c r="H14" s="16"/>
      <c r="I14" s="11"/>
      <c r="J14" s="11"/>
      <c r="K14" s="27"/>
      <c r="M14" s="18"/>
    </row>
    <row r="15" spans="1:13" ht="100.5" customHeight="1">
      <c r="A15" s="11">
        <v>7</v>
      </c>
      <c r="B15" s="8" t="s">
        <v>23</v>
      </c>
      <c r="C15" s="12" t="s">
        <v>29</v>
      </c>
      <c r="D15" s="7" t="s">
        <v>27</v>
      </c>
      <c r="E15" s="15">
        <v>27207.4</v>
      </c>
      <c r="F15" s="15">
        <v>27207.4</v>
      </c>
      <c r="G15" s="15"/>
      <c r="H15" s="16"/>
      <c r="I15" s="11"/>
      <c r="J15" s="11"/>
      <c r="K15" s="27"/>
      <c r="M15" s="18"/>
    </row>
    <row r="16" spans="1:13" ht="86.25" customHeight="1">
      <c r="A16" s="11">
        <v>8</v>
      </c>
      <c r="B16" s="4" t="s">
        <v>22</v>
      </c>
      <c r="C16" s="12" t="s">
        <v>31</v>
      </c>
      <c r="D16" s="7" t="s">
        <v>32</v>
      </c>
      <c r="E16" s="15">
        <v>8244</v>
      </c>
      <c r="F16" s="15">
        <v>8244</v>
      </c>
      <c r="G16" s="15"/>
      <c r="H16" s="16"/>
      <c r="I16" s="11"/>
      <c r="J16" s="11"/>
      <c r="K16" s="27"/>
    </row>
    <row r="17" spans="1:11" ht="129" customHeight="1">
      <c r="A17" s="11">
        <v>9</v>
      </c>
      <c r="B17" s="8" t="s">
        <v>23</v>
      </c>
      <c r="C17" s="12" t="s">
        <v>35</v>
      </c>
      <c r="D17" s="7" t="s">
        <v>80</v>
      </c>
      <c r="E17" s="15">
        <v>594.9</v>
      </c>
      <c r="F17" s="15">
        <v>594.9</v>
      </c>
      <c r="G17" s="15"/>
      <c r="H17" s="16"/>
      <c r="I17" s="11"/>
      <c r="J17" s="11"/>
      <c r="K17" s="27"/>
    </row>
    <row r="18" spans="1:11" ht="19.5" hidden="1" customHeight="1">
      <c r="A18" s="11">
        <v>10</v>
      </c>
      <c r="B18" s="8"/>
      <c r="C18" s="12"/>
      <c r="D18" s="5"/>
      <c r="E18" s="15"/>
      <c r="F18" s="15"/>
      <c r="G18" s="15"/>
      <c r="H18" s="16"/>
      <c r="I18" s="11"/>
      <c r="J18" s="11"/>
      <c r="K18" s="27"/>
    </row>
    <row r="19" spans="1:11" ht="21.75" hidden="1" customHeight="1">
      <c r="A19" s="11">
        <v>11</v>
      </c>
      <c r="B19" s="8"/>
      <c r="C19" s="12"/>
      <c r="D19" s="7"/>
      <c r="E19" s="15"/>
      <c r="F19" s="15"/>
      <c r="G19" s="15"/>
      <c r="H19" s="16"/>
      <c r="I19" s="11"/>
      <c r="J19" s="11"/>
      <c r="K19" s="27"/>
    </row>
    <row r="20" spans="1:11" ht="67.5" customHeight="1">
      <c r="A20" s="11">
        <v>10</v>
      </c>
      <c r="B20" s="4" t="s">
        <v>22</v>
      </c>
      <c r="C20" s="12" t="s">
        <v>37</v>
      </c>
      <c r="D20" s="7" t="s">
        <v>28</v>
      </c>
      <c r="E20" s="15">
        <v>700.7</v>
      </c>
      <c r="F20" s="15">
        <v>700.7</v>
      </c>
      <c r="G20" s="15"/>
      <c r="H20" s="16"/>
      <c r="I20" s="11"/>
      <c r="J20" s="11"/>
      <c r="K20" s="27"/>
    </row>
    <row r="21" spans="1:11" ht="67.5" customHeight="1">
      <c r="A21" s="11">
        <v>11</v>
      </c>
      <c r="B21" s="4" t="s">
        <v>10</v>
      </c>
      <c r="C21" s="12" t="s">
        <v>39</v>
      </c>
      <c r="D21" s="7" t="s">
        <v>34</v>
      </c>
      <c r="E21" s="15">
        <v>1466.4</v>
      </c>
      <c r="F21" s="15">
        <f>700+766.4</f>
        <v>1466.4</v>
      </c>
      <c r="G21" s="15"/>
      <c r="H21" s="16"/>
      <c r="I21" s="11"/>
      <c r="J21" s="11"/>
      <c r="K21" s="27"/>
    </row>
    <row r="22" spans="1:11" ht="81.75" customHeight="1">
      <c r="A22" s="11">
        <v>12</v>
      </c>
      <c r="B22" s="8" t="s">
        <v>23</v>
      </c>
      <c r="C22" s="12" t="s">
        <v>41</v>
      </c>
      <c r="D22" s="7" t="s">
        <v>33</v>
      </c>
      <c r="E22" s="15">
        <v>458.1</v>
      </c>
      <c r="F22" s="15">
        <v>458.1</v>
      </c>
      <c r="G22" s="15"/>
      <c r="H22" s="16"/>
      <c r="I22" s="11"/>
      <c r="J22" s="11"/>
      <c r="K22" s="27"/>
    </row>
    <row r="23" spans="1:11" ht="69.75" customHeight="1">
      <c r="A23" s="11">
        <v>13</v>
      </c>
      <c r="B23" s="8" t="s">
        <v>23</v>
      </c>
      <c r="C23" s="12" t="s">
        <v>40</v>
      </c>
      <c r="D23" s="7" t="s">
        <v>36</v>
      </c>
      <c r="E23" s="15">
        <v>55.6</v>
      </c>
      <c r="F23" s="15">
        <v>55.6</v>
      </c>
      <c r="G23" s="15"/>
      <c r="H23" s="16"/>
      <c r="I23" s="11"/>
      <c r="J23" s="11"/>
      <c r="K23" s="27"/>
    </row>
    <row r="24" spans="1:11" ht="75.75" customHeight="1">
      <c r="A24" s="11">
        <v>14</v>
      </c>
      <c r="B24" s="8" t="s">
        <v>22</v>
      </c>
      <c r="C24" s="12" t="s">
        <v>42</v>
      </c>
      <c r="D24" s="7" t="s">
        <v>38</v>
      </c>
      <c r="E24" s="15">
        <v>220</v>
      </c>
      <c r="F24" s="15">
        <v>220</v>
      </c>
      <c r="G24" s="15"/>
      <c r="H24" s="16"/>
      <c r="I24" s="11"/>
      <c r="J24" s="11"/>
      <c r="K24" s="27"/>
    </row>
    <row r="25" spans="1:11" ht="86.25" customHeight="1">
      <c r="A25" s="11">
        <v>15</v>
      </c>
      <c r="B25" s="8" t="s">
        <v>10</v>
      </c>
      <c r="C25" s="12" t="s">
        <v>43</v>
      </c>
      <c r="D25" s="7" t="s">
        <v>74</v>
      </c>
      <c r="E25" s="15">
        <v>1891</v>
      </c>
      <c r="F25" s="15">
        <v>1891</v>
      </c>
      <c r="G25" s="15"/>
      <c r="H25" s="16"/>
      <c r="I25" s="11"/>
      <c r="J25" s="11"/>
      <c r="K25" s="27"/>
    </row>
    <row r="26" spans="1:11" ht="81.75" customHeight="1">
      <c r="A26" s="11">
        <v>16</v>
      </c>
      <c r="B26" s="8" t="s">
        <v>10</v>
      </c>
      <c r="C26" s="12" t="s">
        <v>60</v>
      </c>
      <c r="D26" s="7" t="s">
        <v>74</v>
      </c>
      <c r="E26" s="15">
        <f>17809-14170</f>
        <v>3639</v>
      </c>
      <c r="F26" s="15">
        <f>17809-14170</f>
        <v>3639</v>
      </c>
      <c r="G26" s="15"/>
      <c r="H26" s="16"/>
      <c r="I26" s="11"/>
      <c r="J26" s="11"/>
      <c r="K26" s="27"/>
    </row>
    <row r="27" spans="1:11" ht="66.75" customHeight="1">
      <c r="A27" s="11">
        <v>17</v>
      </c>
      <c r="B27" s="8" t="s">
        <v>10</v>
      </c>
      <c r="C27" s="12" t="s">
        <v>61</v>
      </c>
      <c r="D27" s="7" t="s">
        <v>74</v>
      </c>
      <c r="E27" s="15">
        <f>15486-10400-10</f>
        <v>5076</v>
      </c>
      <c r="F27" s="15">
        <f>15486-10400-10</f>
        <v>5076</v>
      </c>
      <c r="G27" s="15"/>
      <c r="H27" s="16"/>
      <c r="I27" s="11"/>
      <c r="J27" s="11"/>
      <c r="K27" s="27"/>
    </row>
    <row r="28" spans="1:11" ht="87" customHeight="1">
      <c r="A28" s="11">
        <v>18</v>
      </c>
      <c r="B28" s="8" t="s">
        <v>10</v>
      </c>
      <c r="C28" s="12" t="s">
        <v>75</v>
      </c>
      <c r="D28" s="7" t="s">
        <v>74</v>
      </c>
      <c r="E28" s="15">
        <f>7626-4990-10</f>
        <v>2626</v>
      </c>
      <c r="F28" s="15">
        <f>7626-4990-10</f>
        <v>2626</v>
      </c>
      <c r="G28" s="15"/>
      <c r="H28" s="16"/>
      <c r="I28" s="11"/>
      <c r="J28" s="11"/>
      <c r="K28" s="27"/>
    </row>
    <row r="29" spans="1:11" ht="99.75" customHeight="1">
      <c r="A29" s="11">
        <v>19</v>
      </c>
      <c r="B29" s="8" t="s">
        <v>23</v>
      </c>
      <c r="C29" s="12" t="s">
        <v>44</v>
      </c>
      <c r="D29" s="7" t="s">
        <v>76</v>
      </c>
      <c r="E29" s="15">
        <v>66</v>
      </c>
      <c r="F29" s="15">
        <f>66-2.2</f>
        <v>63.8</v>
      </c>
      <c r="G29" s="15"/>
      <c r="H29" s="16"/>
      <c r="I29" s="11"/>
      <c r="J29" s="11"/>
      <c r="K29" s="27"/>
    </row>
    <row r="30" spans="1:11" ht="91.5" customHeight="1">
      <c r="A30" s="11">
        <v>20</v>
      </c>
      <c r="B30" s="8" t="s">
        <v>10</v>
      </c>
      <c r="C30" s="12" t="s">
        <v>62</v>
      </c>
      <c r="D30" s="7" t="s">
        <v>74</v>
      </c>
      <c r="E30" s="15">
        <f>1382.5-1000</f>
        <v>382.5</v>
      </c>
      <c r="F30" s="15">
        <f>1382.5-1000</f>
        <v>382.5</v>
      </c>
      <c r="G30" s="15"/>
      <c r="H30" s="16"/>
      <c r="I30" s="11"/>
      <c r="J30" s="11"/>
      <c r="K30" s="27"/>
    </row>
    <row r="31" spans="1:11" ht="99.75" customHeight="1">
      <c r="A31" s="11">
        <v>21</v>
      </c>
      <c r="B31" s="8" t="s">
        <v>15</v>
      </c>
      <c r="C31" s="12" t="s">
        <v>45</v>
      </c>
      <c r="D31" s="7" t="s">
        <v>85</v>
      </c>
      <c r="E31" s="15">
        <v>2248.85</v>
      </c>
      <c r="F31" s="15">
        <v>2248.9</v>
      </c>
      <c r="G31" s="15"/>
      <c r="H31" s="16"/>
      <c r="I31" s="11"/>
      <c r="J31" s="11"/>
      <c r="K31" s="27"/>
    </row>
    <row r="32" spans="1:11" ht="96" customHeight="1">
      <c r="A32" s="11">
        <v>22</v>
      </c>
      <c r="B32" s="4" t="s">
        <v>87</v>
      </c>
      <c r="C32" s="12" t="s">
        <v>46</v>
      </c>
      <c r="D32" s="7" t="s">
        <v>47</v>
      </c>
      <c r="E32" s="15">
        <v>2660</v>
      </c>
      <c r="F32" s="15">
        <v>2660</v>
      </c>
      <c r="G32" s="15"/>
      <c r="H32" s="16"/>
      <c r="I32" s="11"/>
      <c r="J32" s="11"/>
      <c r="K32" s="27"/>
    </row>
    <row r="33" spans="1:11" ht="156.75" customHeight="1">
      <c r="A33" s="11">
        <v>23</v>
      </c>
      <c r="B33" s="8" t="s">
        <v>10</v>
      </c>
      <c r="C33" s="12" t="s">
        <v>63</v>
      </c>
      <c r="D33" s="7" t="s">
        <v>70</v>
      </c>
      <c r="E33" s="15">
        <f>71376.7-280-11360-3730</f>
        <v>56006.7</v>
      </c>
      <c r="F33" s="15">
        <f>71376.7-280-11360-3730</f>
        <v>56006.7</v>
      </c>
      <c r="G33" s="15"/>
      <c r="H33" s="16"/>
      <c r="I33" s="11"/>
      <c r="J33" s="11"/>
      <c r="K33" s="27"/>
    </row>
    <row r="34" spans="1:11" ht="97.5" customHeight="1">
      <c r="A34" s="11">
        <v>24</v>
      </c>
      <c r="B34" s="8" t="s">
        <v>64</v>
      </c>
      <c r="C34" s="12" t="s">
        <v>50</v>
      </c>
      <c r="D34" s="7" t="s">
        <v>71</v>
      </c>
      <c r="E34" s="15">
        <v>10848.6</v>
      </c>
      <c r="F34" s="15">
        <f>5000+5848.6</f>
        <v>10848.6</v>
      </c>
      <c r="G34" s="15"/>
      <c r="H34" s="16"/>
      <c r="I34" s="11"/>
      <c r="J34" s="11"/>
      <c r="K34" s="27"/>
    </row>
    <row r="35" spans="1:11" ht="111" customHeight="1">
      <c r="A35" s="11">
        <v>25</v>
      </c>
      <c r="B35" s="8" t="s">
        <v>15</v>
      </c>
      <c r="C35" s="12" t="s">
        <v>49</v>
      </c>
      <c r="D35" s="7" t="s">
        <v>77</v>
      </c>
      <c r="E35" s="15">
        <v>2029.2</v>
      </c>
      <c r="F35" s="15">
        <v>2029.2</v>
      </c>
      <c r="G35" s="15"/>
      <c r="H35" s="16"/>
      <c r="I35" s="11"/>
      <c r="J35" s="11"/>
      <c r="K35" s="27"/>
    </row>
    <row r="36" spans="1:11" ht="100.5" customHeight="1">
      <c r="A36" s="11">
        <v>26</v>
      </c>
      <c r="B36" s="8" t="s">
        <v>10</v>
      </c>
      <c r="C36" s="12" t="s">
        <v>51</v>
      </c>
      <c r="D36" s="7" t="s">
        <v>78</v>
      </c>
      <c r="E36" s="15">
        <v>240</v>
      </c>
      <c r="F36" s="15">
        <v>240</v>
      </c>
      <c r="G36" s="15"/>
      <c r="H36" s="16"/>
      <c r="I36" s="11"/>
      <c r="J36" s="11"/>
      <c r="K36" s="27"/>
    </row>
    <row r="37" spans="1:11" ht="113.25" customHeight="1">
      <c r="A37" s="11">
        <v>27</v>
      </c>
      <c r="B37" s="4" t="s">
        <v>87</v>
      </c>
      <c r="C37" s="12" t="s">
        <v>53</v>
      </c>
      <c r="D37" s="7" t="s">
        <v>81</v>
      </c>
      <c r="E37" s="15">
        <v>20840</v>
      </c>
      <c r="F37" s="15">
        <f>18820</f>
        <v>18820</v>
      </c>
      <c r="G37" s="15"/>
      <c r="H37" s="16"/>
      <c r="I37" s="11"/>
      <c r="J37" s="11"/>
      <c r="K37" s="27"/>
    </row>
    <row r="38" spans="1:11" ht="113.25" customHeight="1">
      <c r="A38" s="11">
        <v>28</v>
      </c>
      <c r="B38" s="8" t="s">
        <v>15</v>
      </c>
      <c r="C38" s="12" t="s">
        <v>58</v>
      </c>
      <c r="D38" s="7" t="s">
        <v>82</v>
      </c>
      <c r="E38" s="15">
        <v>84.4</v>
      </c>
      <c r="F38" s="15">
        <v>84.4</v>
      </c>
      <c r="G38" s="15"/>
      <c r="H38" s="16"/>
      <c r="I38" s="11"/>
      <c r="J38" s="11"/>
      <c r="K38" s="27"/>
    </row>
    <row r="39" spans="1:11" ht="107.25" customHeight="1">
      <c r="A39" s="11">
        <v>29</v>
      </c>
      <c r="B39" s="4" t="s">
        <v>52</v>
      </c>
      <c r="C39" s="12" t="s">
        <v>54</v>
      </c>
      <c r="D39" s="7" t="s">
        <v>55</v>
      </c>
      <c r="E39" s="15">
        <v>48682.5</v>
      </c>
      <c r="F39" s="15">
        <v>0</v>
      </c>
      <c r="G39" s="15"/>
      <c r="H39" s="16"/>
      <c r="I39" s="11"/>
      <c r="J39" s="11"/>
      <c r="K39" s="27"/>
    </row>
    <row r="40" spans="1:11" ht="84" customHeight="1">
      <c r="A40" s="11">
        <v>30</v>
      </c>
      <c r="B40" s="8" t="s">
        <v>10</v>
      </c>
      <c r="C40" s="12" t="s">
        <v>56</v>
      </c>
      <c r="D40" s="7" t="s">
        <v>57</v>
      </c>
      <c r="E40" s="15">
        <v>5850</v>
      </c>
      <c r="F40" s="15">
        <v>5850</v>
      </c>
      <c r="G40" s="15"/>
      <c r="H40" s="16"/>
      <c r="I40" s="11"/>
      <c r="J40" s="11"/>
      <c r="K40" s="27"/>
    </row>
    <row r="41" spans="1:11" ht="72" customHeight="1">
      <c r="A41" s="11">
        <v>31</v>
      </c>
      <c r="B41" s="4" t="s">
        <v>15</v>
      </c>
      <c r="C41" s="12" t="s">
        <v>59</v>
      </c>
      <c r="D41" s="7" t="s">
        <v>48</v>
      </c>
      <c r="E41" s="15">
        <v>2177.8000000000002</v>
      </c>
      <c r="F41" s="15">
        <v>0</v>
      </c>
      <c r="G41" s="15"/>
      <c r="H41" s="16"/>
      <c r="I41" s="11"/>
      <c r="J41" s="11"/>
      <c r="K41" s="27"/>
    </row>
    <row r="42" spans="1:11" ht="75" customHeight="1">
      <c r="A42" s="11">
        <v>32</v>
      </c>
      <c r="B42" s="4" t="s">
        <v>64</v>
      </c>
      <c r="C42" s="12" t="s">
        <v>65</v>
      </c>
      <c r="D42" s="7" t="s">
        <v>66</v>
      </c>
      <c r="E42" s="15">
        <v>21231.599999999999</v>
      </c>
      <c r="F42" s="15">
        <v>0</v>
      </c>
      <c r="G42" s="15"/>
      <c r="H42" s="16"/>
      <c r="I42" s="11"/>
      <c r="J42" s="11"/>
      <c r="K42" s="27"/>
    </row>
    <row r="43" spans="1:11" ht="101.25" customHeight="1">
      <c r="A43" s="11">
        <v>33</v>
      </c>
      <c r="B43" s="4" t="s">
        <v>10</v>
      </c>
      <c r="C43" s="12" t="s">
        <v>67</v>
      </c>
      <c r="D43" s="7" t="s">
        <v>83</v>
      </c>
      <c r="E43" s="15">
        <v>347.5</v>
      </c>
      <c r="F43" s="15">
        <v>115</v>
      </c>
      <c r="G43" s="15"/>
      <c r="H43" s="16"/>
      <c r="I43" s="11"/>
      <c r="J43" s="11"/>
      <c r="K43" s="27"/>
    </row>
    <row r="44" spans="1:11" ht="134.25" customHeight="1">
      <c r="A44" s="11">
        <v>34</v>
      </c>
      <c r="B44" s="4" t="s">
        <v>52</v>
      </c>
      <c r="C44" s="12" t="s">
        <v>68</v>
      </c>
      <c r="D44" s="7" t="s">
        <v>84</v>
      </c>
      <c r="E44" s="15">
        <v>863</v>
      </c>
      <c r="F44" s="15">
        <v>0</v>
      </c>
      <c r="G44" s="15"/>
      <c r="H44" s="16"/>
      <c r="I44" s="11"/>
      <c r="J44" s="11"/>
      <c r="K44" s="27"/>
    </row>
    <row r="45" spans="1:11" ht="27.75" customHeight="1">
      <c r="A45" s="19"/>
      <c r="B45" s="20" t="s">
        <v>9</v>
      </c>
      <c r="C45" s="21"/>
      <c r="D45" s="7"/>
      <c r="E45" s="6">
        <f>SUM(E9:E44)</f>
        <v>240797.75</v>
      </c>
      <c r="F45" s="6">
        <f>SUM(F9:F44)</f>
        <v>165138.20000000001</v>
      </c>
      <c r="G45" s="6">
        <f>SUM(G9:G44)</f>
        <v>0</v>
      </c>
      <c r="H45" s="6">
        <f>SUM(H9:H19)</f>
        <v>0</v>
      </c>
      <c r="I45" s="6">
        <f>SUM(I9:I19)</f>
        <v>0</v>
      </c>
      <c r="J45" s="6">
        <f>SUM(J9:J19)</f>
        <v>0</v>
      </c>
      <c r="K45" s="28">
        <f>SUM(K9:K19)</f>
        <v>0</v>
      </c>
    </row>
    <row r="46" spans="1:11" ht="18" customHeight="1">
      <c r="A46" s="33"/>
      <c r="B46" s="33"/>
      <c r="C46" s="33"/>
      <c r="D46" s="33"/>
      <c r="E46" s="33"/>
      <c r="F46" s="33"/>
      <c r="G46" s="33"/>
      <c r="H46" s="33"/>
      <c r="I46" s="3"/>
      <c r="J46" s="22"/>
    </row>
    <row r="47" spans="1:11">
      <c r="F47" s="2"/>
    </row>
    <row r="48" spans="1:11">
      <c r="F48" s="24"/>
    </row>
    <row r="49" spans="5:5">
      <c r="E49" s="25"/>
    </row>
  </sheetData>
  <autoFilter ref="A7:M45"/>
  <mergeCells count="5">
    <mergeCell ref="A3:H3"/>
    <mergeCell ref="A4:H4"/>
    <mergeCell ref="A46:H46"/>
    <mergeCell ref="E1:F1"/>
    <mergeCell ref="E2:F2"/>
  </mergeCells>
  <phoneticPr fontId="1" type="noConversion"/>
  <pageMargins left="0.39370078740157483" right="0.19685039370078741" top="0.59055118110236227" bottom="0.78740157480314965" header="0.15748031496062992" footer="0.51181102362204722"/>
  <pageSetup paperSize="9" scale="80" firstPageNumber="11" orientation="landscape" useFirstPageNumber="1" r:id="rId1"/>
  <headerFooter alignWithMargins="0">
    <oddHeader>&amp;C&amp;P</oddHeader>
  </headerFooter>
  <rowBreaks count="1" manualBreakCount="1">
    <brk id="2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</vt:lpstr>
      <vt:lpstr>финанс!Заголовки_для_печати</vt:lpstr>
      <vt:lpstr>финанс!Область_печати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Сверкунова Ю.В.</cp:lastModifiedBy>
  <cp:lastPrinted>2021-11-19T03:08:35Z</cp:lastPrinted>
  <dcterms:created xsi:type="dcterms:W3CDTF">2006-06-20T08:16:48Z</dcterms:created>
  <dcterms:modified xsi:type="dcterms:W3CDTF">2021-11-24T02:10:45Z</dcterms:modified>
</cp:coreProperties>
</file>