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570" windowWidth="15195" windowHeight="11100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Таблица!$A$1:$G$47</definedName>
  </definedNames>
  <calcPr calcId="145621"/>
</workbook>
</file>

<file path=xl/calcChain.xml><?xml version="1.0" encoding="utf-8"?>
<calcChain xmlns="http://schemas.openxmlformats.org/spreadsheetml/2006/main">
  <c r="E19" i="7" l="1"/>
  <c r="D19" i="7"/>
  <c r="C19" i="7"/>
  <c r="C18" i="7"/>
  <c r="D18" i="7"/>
  <c r="F16" i="7"/>
  <c r="G16" i="7"/>
  <c r="F17" i="7"/>
  <c r="G17" i="7"/>
  <c r="F19" i="7"/>
  <c r="F20" i="7"/>
  <c r="G20" i="7"/>
  <c r="F21" i="7"/>
  <c r="G21" i="7"/>
  <c r="F22" i="7"/>
  <c r="G22" i="7"/>
  <c r="F23" i="7"/>
  <c r="G23" i="7"/>
  <c r="F24" i="7"/>
  <c r="G24" i="7"/>
  <c r="F26" i="7"/>
  <c r="G26" i="7"/>
  <c r="F28" i="7"/>
  <c r="F30" i="7"/>
  <c r="G30" i="7"/>
  <c r="F31" i="7"/>
  <c r="G31" i="7"/>
  <c r="F32" i="7"/>
  <c r="G32" i="7"/>
  <c r="F34" i="7"/>
  <c r="G34" i="7"/>
  <c r="F35" i="7"/>
  <c r="G35" i="7"/>
  <c r="F36" i="7"/>
  <c r="G36" i="7"/>
  <c r="F37" i="7"/>
  <c r="G37" i="7"/>
  <c r="F40" i="7"/>
  <c r="G40" i="7"/>
  <c r="F41" i="7"/>
  <c r="G41" i="7"/>
  <c r="F42" i="7"/>
  <c r="G42" i="7"/>
  <c r="F43" i="7"/>
  <c r="G43" i="7"/>
  <c r="F44" i="7"/>
  <c r="F45" i="7"/>
  <c r="G46" i="7"/>
  <c r="G47" i="7"/>
  <c r="C39" i="7"/>
  <c r="C38" i="7" s="1"/>
  <c r="D39" i="7"/>
  <c r="F39" i="7" s="1"/>
  <c r="E39" i="7"/>
  <c r="E38" i="7" s="1"/>
  <c r="D25" i="7"/>
  <c r="E25" i="7"/>
  <c r="F25" i="7" s="1"/>
  <c r="C25" i="7"/>
  <c r="G38" i="7" l="1"/>
  <c r="D38" i="7"/>
  <c r="F38" i="7" s="1"/>
  <c r="G39" i="7"/>
  <c r="G25" i="7"/>
  <c r="G19" i="7"/>
  <c r="E18" i="7" l="1"/>
  <c r="F18" i="7" l="1"/>
  <c r="G18" i="7" l="1"/>
  <c r="C33" i="7"/>
  <c r="E33" i="7"/>
  <c r="D33" i="7"/>
  <c r="F33" i="7" l="1"/>
  <c r="G33" i="7"/>
  <c r="C29" i="7"/>
  <c r="C15" i="7"/>
  <c r="E15" i="7"/>
  <c r="E29" i="7"/>
  <c r="D29" i="7"/>
  <c r="D15" i="7"/>
  <c r="F29" i="7" l="1"/>
  <c r="G29" i="7"/>
  <c r="F15" i="7"/>
  <c r="G15" i="7"/>
  <c r="E14" i="7"/>
  <c r="C14" i="7"/>
  <c r="C13" i="7" s="1"/>
  <c r="C12" i="7" s="1"/>
  <c r="D14" i="7"/>
  <c r="D13" i="7" s="1"/>
  <c r="D12" i="7" s="1"/>
  <c r="G14" i="7" l="1"/>
  <c r="F14" i="7"/>
  <c r="E13" i="7"/>
  <c r="F13" i="7" l="1"/>
  <c r="G13" i="7"/>
  <c r="E12" i="7"/>
  <c r="F12" i="7" l="1"/>
  <c r="G12" i="7"/>
</calcChain>
</file>

<file path=xl/sharedStrings.xml><?xml version="1.0" encoding="utf-8"?>
<sst xmlns="http://schemas.openxmlformats.org/spreadsheetml/2006/main" count="79" uniqueCount="73">
  <si>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</si>
  <si>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</si>
  <si>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</si>
  <si>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</si>
  <si>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</si>
  <si>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</si>
  <si>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</si>
  <si>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</si>
  <si>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</si>
  <si>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</si>
  <si>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</si>
  <si>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</si>
  <si>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</si>
  <si>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</si>
  <si>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</si>
  <si>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Наименование доходов (объем которых составляет более 10 %)</t>
  </si>
  <si>
    <t xml:space="preserve">НАЛОГОВЫЕ И НЕНАЛОГОВЫЕ ДОХОДЫ 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</si>
  <si>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</si>
  <si>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</si>
  <si>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Иные межбюджетные трансферты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</si>
  <si>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</si>
  <si>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</si>
  <si>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</si>
  <si>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</si>
  <si>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</si>
  <si>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</si>
  <si>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</si>
  <si>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</si>
  <si>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</si>
  <si>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</si>
  <si>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</si>
  <si>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</si>
  <si>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</si>
  <si>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</si>
  <si>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</si>
  <si>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</si>
  <si>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</si>
  <si>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</si>
  <si>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</si>
  <si>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</si>
  <si>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</si>
  <si>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</si>
  <si>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</si>
  <si>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</si>
  <si>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</si>
  <si>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</si>
  <si>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</si>
  <si>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</si>
  <si>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</si>
  <si>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</si>
  <si>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</si>
  <si>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</si>
  <si>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</si>
  <si>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Х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</si>
  <si>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</si>
  <si>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</si>
  <si>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</si>
  <si>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</si>
  <si>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</si>
  <si>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</si>
  <si>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</si>
  <si>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2 03 00000 00 0000 000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</si>
  <si>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</si>
  <si>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</si>
  <si>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>Фактическое поступление на 01.04.2020 года, тыс. руб.</t>
  </si>
  <si>
    <t xml:space="preserve">Темп роста к соответствующему периоду прошлого года, % </t>
  </si>
  <si>
    <t>Сведения об исполнении доходов бюджета Забайкальского края по состоянию на 01.04.2021 года 
(в сравнении с запланированными значениями на 2021 год и исполнением на 01.04.2020 года)</t>
  </si>
  <si>
    <t>Фактическое поступление на 01.04.2021 года, тыс. руб.</t>
  </si>
  <si>
    <t>% исполнения уточненных  годовых бюджетных назначений на 01.04.2021 года</t>
  </si>
  <si>
    <t xml:space="preserve"> 1 05 06000 01 0000 110</t>
  </si>
  <si>
    <t>Налог на профессиональный доход</t>
  </si>
  <si>
    <t>Безвозмездные поступления от негосударственных организаций</t>
  </si>
  <si>
    <t>2 04 00000 00 0000 000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</si>
</sst>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53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4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164" fontId="24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4" fillId="14" borderId="0" xfId="0" applyNumberFormat="1" applyFont="1" applyFill="1" applyAlignment="1">
      <alignment horizontal="center" vertical="center"/>
    </xf>
    <xf numFmtId="164" fontId="23" fillId="14" borderId="10" xfId="0" applyNumberFormat="1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6" fontId="18" fillId="14" borderId="0" xfId="0" applyNumberFormat="1" applyFont="1" applyFill="1" applyAlignment="1">
      <alignment horizontal="right"/>
    </xf>
    <xf numFmtId="164" fontId="25" fillId="14" borderId="10" xfId="0" applyNumberFormat="1" applyFont="1" applyFill="1" applyBorder="1" applyAlignment="1">
      <alignment horizontal="left" vertical="center" wrapText="1"/>
    </xf>
    <xf numFmtId="0" fontId="26" fillId="14" borderId="10" xfId="0" applyFont="1" applyFill="1" applyBorder="1" applyAlignment="1">
      <alignment vertical="center"/>
    </xf>
    <xf numFmtId="0" fontId="26" fillId="14" borderId="10" xfId="0" applyFont="1" applyFill="1" applyBorder="1" applyAlignment="1">
      <alignment wrapText="1"/>
    </xf>
    <xf numFmtId="165" fontId="26" fillId="14" borderId="10" xfId="0" applyNumberFormat="1" applyFont="1" applyFill="1" applyBorder="1" applyAlignment="1">
      <alignment horizontal="center" vertical="center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165" fontId="22" fillId="14" borderId="10" xfId="0" applyNumberFormat="1" applyFont="1" applyFill="1" applyBorder="1" applyAlignment="1">
      <alignment horizontal="center" wrapText="1"/>
    </xf>
    <xf numFmtId="0" fontId="28" fillId="14" borderId="0" xfId="0" applyFont="1" applyFill="1" applyBorder="1" applyAlignment="1">
      <alignment horizontal="justify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NumberFormat="1" applyFont="1" applyFill="1" applyBorder="1" applyAlignment="1">
      <alignment horizontal="center"/>
    </xf>
    <xf numFmtId="0" fontId="29" fillId="14" borderId="10" xfId="0" applyNumberFormat="1" applyFont="1" applyFill="1" applyBorder="1" applyAlignment="1">
      <alignment horizontal="center" wrapText="1"/>
    </xf>
    <xf numFmtId="0" fontId="29" fillId="14" borderId="10" xfId="0" applyNumberFormat="1" applyFont="1" applyFill="1" applyBorder="1" applyAlignment="1">
      <alignment horizont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topLeftCell="A4" zoomScaleNormal="100" workbookViewId="0">
      <selection activeCell="R10" sqref="R10"/>
    </sheetView>
  </sheetViews>
  <sheetFormatPr defaultRowHeight="15.75" x14ac:dyDescent="0.25"/>
  <cols>
    <col min="1" max="1" width="21" style="10" customWidth="1"/>
    <col min="2" max="2" width="38.28515625" style="11" customWidth="1"/>
    <col min="3" max="3" width="13.7109375" style="11" customWidth="1"/>
    <col min="4" max="4" width="14.42578125" style="10" customWidth="1"/>
    <col min="5" max="5" width="13.85546875" style="12" customWidth="1"/>
    <col min="6" max="6" width="15.140625" style="12" customWidth="1"/>
    <col min="7" max="7" width="13.7109375" style="13" customWidth="1"/>
    <col min="8" max="16384" width="9.140625" style="10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40"/>
      <c r="F4" s="40"/>
      <c r="G4" s="40"/>
    </row>
    <row r="5" spans="1:7" ht="2.25" customHeight="1" x14ac:dyDescent="0.25">
      <c r="E5" s="29"/>
      <c r="F5" s="29"/>
      <c r="G5" s="29"/>
    </row>
    <row r="6" spans="1:7" ht="2.25" customHeight="1" x14ac:dyDescent="0.25">
      <c r="E6" s="29"/>
      <c r="F6" s="29"/>
      <c r="G6" s="29"/>
    </row>
    <row r="7" spans="1:7" s="9" customFormat="1" ht="38.25" customHeight="1" x14ac:dyDescent="0.3">
      <c r="A7" s="41" t="s">
        <v>66</v>
      </c>
      <c r="B7" s="41"/>
      <c r="C7" s="41"/>
      <c r="D7" s="41"/>
      <c r="E7" s="41"/>
      <c r="F7" s="41"/>
      <c r="G7" s="41"/>
    </row>
    <row r="8" spans="1:7" ht="15" customHeight="1" x14ac:dyDescent="0.25">
      <c r="G8" s="30" t="s">
        <v>20</v>
      </c>
    </row>
    <row r="9" spans="1:7" s="17" customFormat="1" ht="42" customHeight="1" x14ac:dyDescent="0.2">
      <c r="A9" s="42" t="s">
        <v>37</v>
      </c>
      <c r="B9" s="42" t="s">
        <v>15</v>
      </c>
      <c r="C9" s="44" t="s">
        <v>64</v>
      </c>
      <c r="D9" s="46" t="s">
        <v>38</v>
      </c>
      <c r="E9" s="47" t="s">
        <v>67</v>
      </c>
      <c r="F9" s="44" t="s">
        <v>68</v>
      </c>
      <c r="G9" s="49" t="s">
        <v>65</v>
      </c>
    </row>
    <row r="10" spans="1:7" s="17" customFormat="1" ht="46.5" customHeight="1" x14ac:dyDescent="0.2">
      <c r="A10" s="43"/>
      <c r="B10" s="43"/>
      <c r="C10" s="45"/>
      <c r="D10" s="46"/>
      <c r="E10" s="48"/>
      <c r="F10" s="45"/>
      <c r="G10" s="49"/>
    </row>
    <row r="11" spans="1:7" s="19" customFormat="1" ht="11.25" customHeight="1" x14ac:dyDescent="0.2">
      <c r="A11" s="50">
        <v>1</v>
      </c>
      <c r="B11" s="51">
        <v>2</v>
      </c>
      <c r="C11" s="52">
        <v>3</v>
      </c>
      <c r="D11" s="51">
        <v>4</v>
      </c>
      <c r="E11" s="52">
        <v>5</v>
      </c>
      <c r="F11" s="52">
        <v>6</v>
      </c>
      <c r="G11" s="52">
        <v>7</v>
      </c>
    </row>
    <row r="12" spans="1:7" s="7" customFormat="1" ht="16.5" customHeight="1" x14ac:dyDescent="0.2">
      <c r="A12" s="26"/>
      <c r="B12" s="15" t="s">
        <v>39</v>
      </c>
      <c r="C12" s="5">
        <f>C13+C38</f>
        <v>15158463</v>
      </c>
      <c r="D12" s="5">
        <f>D13+D38</f>
        <v>85760764.5</v>
      </c>
      <c r="E12" s="5">
        <f>E13+E38</f>
        <v>18063742.5</v>
      </c>
      <c r="F12" s="5">
        <f>E12/D12*100</f>
        <v>21.062944815516424</v>
      </c>
      <c r="G12" s="5">
        <f>E12/C12*100</f>
        <v>119.1660559517149</v>
      </c>
    </row>
    <row r="13" spans="1:7" s="7" customFormat="1" ht="16.5" customHeight="1" x14ac:dyDescent="0.2">
      <c r="A13" s="27" t="s">
        <v>24</v>
      </c>
      <c r="B13" s="1" t="s">
        <v>16</v>
      </c>
      <c r="C13" s="5">
        <f>C14+C37</f>
        <v>9144266.6999999993</v>
      </c>
      <c r="D13" s="5">
        <f>D14+D37</f>
        <v>44796746.199999996</v>
      </c>
      <c r="E13" s="5">
        <f>E14+E37</f>
        <v>11087920</v>
      </c>
      <c r="F13" s="5">
        <f t="shared" ref="F13:F45" si="0">E13/D13*100</f>
        <v>24.751619125408713</v>
      </c>
      <c r="G13" s="5">
        <f t="shared" ref="G13:G47" si="1">E13/C13*100</f>
        <v>121.25543101230851</v>
      </c>
    </row>
    <row r="14" spans="1:7" s="7" customFormat="1" ht="16.5" customHeight="1" x14ac:dyDescent="0.2">
      <c r="A14" s="27"/>
      <c r="B14" s="1" t="s">
        <v>21</v>
      </c>
      <c r="C14" s="5">
        <f>C15+C18+C25+C29+C33+C36</f>
        <v>8897767.6999999993</v>
      </c>
      <c r="D14" s="5">
        <f>D15+D18+D25+D29+D33+D36</f>
        <v>43954515.999999993</v>
      </c>
      <c r="E14" s="5">
        <f>E15+E18+E25+E29+E33+E36</f>
        <v>10269156.800000001</v>
      </c>
      <c r="F14" s="5">
        <f t="shared" si="0"/>
        <v>23.363143846243243</v>
      </c>
      <c r="G14" s="5">
        <f t="shared" si="1"/>
        <v>115.41273211706799</v>
      </c>
    </row>
    <row r="15" spans="1:7" s="7" customFormat="1" ht="20.25" customHeight="1" x14ac:dyDescent="0.2">
      <c r="A15" s="27" t="s">
        <v>25</v>
      </c>
      <c r="B15" s="1" t="s">
        <v>0</v>
      </c>
      <c r="C15" s="25">
        <f>C16+C17</f>
        <v>5983608.4000000004</v>
      </c>
      <c r="D15" s="5">
        <f>D16+D17</f>
        <v>27318582.399999999</v>
      </c>
      <c r="E15" s="5">
        <f>E16+E17</f>
        <v>7093688</v>
      </c>
      <c r="F15" s="5">
        <f t="shared" si="0"/>
        <v>25.966530386291204</v>
      </c>
      <c r="G15" s="5">
        <f t="shared" si="1"/>
        <v>118.55200951987432</v>
      </c>
    </row>
    <row r="16" spans="1:7" s="6" customFormat="1" ht="18" customHeight="1" x14ac:dyDescent="0.2">
      <c r="A16" s="28" t="s">
        <v>26</v>
      </c>
      <c r="B16" s="2" t="s">
        <v>1</v>
      </c>
      <c r="C16" s="3">
        <v>2610599</v>
      </c>
      <c r="D16" s="3">
        <v>9861236.6999999993</v>
      </c>
      <c r="E16" s="4">
        <v>3670894.5</v>
      </c>
      <c r="F16" s="3">
        <f t="shared" si="0"/>
        <v>37.225498298808709</v>
      </c>
      <c r="G16" s="3">
        <f t="shared" si="1"/>
        <v>140.61502743240152</v>
      </c>
    </row>
    <row r="17" spans="1:7" s="6" customFormat="1" ht="18.75" customHeight="1" x14ac:dyDescent="0.2">
      <c r="A17" s="28" t="s">
        <v>27</v>
      </c>
      <c r="B17" s="2" t="s">
        <v>2</v>
      </c>
      <c r="C17" s="3">
        <v>3373009.4</v>
      </c>
      <c r="D17" s="3">
        <v>17457345.699999999</v>
      </c>
      <c r="E17" s="4">
        <v>3422793.5</v>
      </c>
      <c r="F17" s="3">
        <f t="shared" si="0"/>
        <v>19.60660892451709</v>
      </c>
      <c r="G17" s="3">
        <f t="shared" si="1"/>
        <v>101.4759549736209</v>
      </c>
    </row>
    <row r="18" spans="1:7" s="7" customFormat="1" ht="24" x14ac:dyDescent="0.2">
      <c r="A18" s="27" t="s">
        <v>28</v>
      </c>
      <c r="B18" s="1" t="s">
        <v>3</v>
      </c>
      <c r="C18" s="5">
        <f>C19</f>
        <v>1216216.6000000001</v>
      </c>
      <c r="D18" s="5">
        <f>D19</f>
        <v>7125166.4000000004</v>
      </c>
      <c r="E18" s="5">
        <f>E19</f>
        <v>1591031</v>
      </c>
      <c r="F18" s="5">
        <f t="shared" si="0"/>
        <v>22.329738151799514</v>
      </c>
      <c r="G18" s="5">
        <f t="shared" si="1"/>
        <v>130.81806316407784</v>
      </c>
    </row>
    <row r="19" spans="1:7" s="6" customFormat="1" ht="32.25" customHeight="1" x14ac:dyDescent="0.2">
      <c r="A19" s="28" t="s">
        <v>29</v>
      </c>
      <c r="B19" s="2" t="s">
        <v>4</v>
      </c>
      <c r="C19" s="3">
        <f>C20+C21+C22+C23+C24</f>
        <v>1216216.6000000001</v>
      </c>
      <c r="D19" s="3">
        <f>D20+D21+D22+D23+D24</f>
        <v>7125166.4000000004</v>
      </c>
      <c r="E19" s="3">
        <f>E20+E21+E22+E23+E24</f>
        <v>1591031</v>
      </c>
      <c r="F19" s="3">
        <f t="shared" si="0"/>
        <v>22.329738151799514</v>
      </c>
      <c r="G19" s="3">
        <f t="shared" si="1"/>
        <v>130.81806316407784</v>
      </c>
    </row>
    <row r="20" spans="1:7" s="6" customFormat="1" ht="13.5" customHeight="1" x14ac:dyDescent="0.2">
      <c r="A20" s="28"/>
      <c r="B20" s="31" t="s">
        <v>57</v>
      </c>
      <c r="C20" s="4">
        <v>6305.8</v>
      </c>
      <c r="D20" s="3">
        <v>35970</v>
      </c>
      <c r="E20" s="4">
        <v>7329.8</v>
      </c>
      <c r="F20" s="3">
        <f t="shared" si="0"/>
        <v>20.377536836252432</v>
      </c>
      <c r="G20" s="3">
        <f t="shared" si="1"/>
        <v>116.23901804687749</v>
      </c>
    </row>
    <row r="21" spans="1:7" s="6" customFormat="1" ht="15.75" customHeight="1" x14ac:dyDescent="0.2">
      <c r="A21" s="28"/>
      <c r="B21" s="31" t="s">
        <v>40</v>
      </c>
      <c r="C21" s="4">
        <v>202343.3</v>
      </c>
      <c r="D21" s="3">
        <v>1145107.2</v>
      </c>
      <c r="E21" s="4">
        <v>250953.2</v>
      </c>
      <c r="F21" s="3">
        <f t="shared" si="0"/>
        <v>21.91525823957792</v>
      </c>
      <c r="G21" s="3">
        <f t="shared" si="1"/>
        <v>124.02347890935852</v>
      </c>
    </row>
    <row r="22" spans="1:7" s="6" customFormat="1" ht="21.75" customHeight="1" x14ac:dyDescent="0.2">
      <c r="A22" s="28"/>
      <c r="B22" s="31" t="s">
        <v>62</v>
      </c>
      <c r="C22" s="4">
        <v>558.1</v>
      </c>
      <c r="D22" s="3">
        <v>3936.7</v>
      </c>
      <c r="E22" s="4">
        <v>844.5</v>
      </c>
      <c r="F22" s="3">
        <f t="shared" si="0"/>
        <v>21.451977544643992</v>
      </c>
      <c r="G22" s="3">
        <f t="shared" si="1"/>
        <v>151.31696828525355</v>
      </c>
    </row>
    <row r="23" spans="1:7" s="6" customFormat="1" ht="15.75" customHeight="1" x14ac:dyDescent="0.2">
      <c r="A23" s="28"/>
      <c r="B23" s="31" t="s">
        <v>41</v>
      </c>
      <c r="C23" s="4">
        <v>623474.4</v>
      </c>
      <c r="D23" s="3">
        <v>2806033.4</v>
      </c>
      <c r="E23" s="4">
        <v>629169.69999999995</v>
      </c>
      <c r="F23" s="3">
        <f t="shared" si="0"/>
        <v>22.422031754860793</v>
      </c>
      <c r="G23" s="3">
        <f t="shared" si="1"/>
        <v>100.91347776267958</v>
      </c>
    </row>
    <row r="24" spans="1:7" s="6" customFormat="1" ht="54.75" customHeight="1" x14ac:dyDescent="0.2">
      <c r="A24" s="28"/>
      <c r="B24" s="31" t="s">
        <v>63</v>
      </c>
      <c r="C24" s="4">
        <v>383535</v>
      </c>
      <c r="D24" s="3">
        <v>3134119.1</v>
      </c>
      <c r="E24" s="4">
        <v>702733.8</v>
      </c>
      <c r="F24" s="3">
        <f t="shared" si="0"/>
        <v>22.422051542329712</v>
      </c>
      <c r="G24" s="3">
        <f t="shared" si="1"/>
        <v>183.22546834056868</v>
      </c>
    </row>
    <row r="25" spans="1:7" s="7" customFormat="1" ht="20.25" customHeight="1" x14ac:dyDescent="0.2">
      <c r="A25" s="27" t="s">
        <v>30</v>
      </c>
      <c r="B25" s="1" t="s">
        <v>5</v>
      </c>
      <c r="C25" s="5">
        <f>C26+C27+C28</f>
        <v>410556.6</v>
      </c>
      <c r="D25" s="5">
        <f t="shared" ref="D25:E25" si="2">D26+D27+D28</f>
        <v>1647513.3</v>
      </c>
      <c r="E25" s="5">
        <f t="shared" si="2"/>
        <v>365993.89999999997</v>
      </c>
      <c r="F25" s="5">
        <f t="shared" si="0"/>
        <v>22.214928401488471</v>
      </c>
      <c r="G25" s="5">
        <f t="shared" si="1"/>
        <v>89.145784040495272</v>
      </c>
    </row>
    <row r="26" spans="1:7" s="6" customFormat="1" ht="24" customHeight="1" x14ac:dyDescent="0.2">
      <c r="A26" s="28" t="s">
        <v>36</v>
      </c>
      <c r="B26" s="2" t="s">
        <v>13</v>
      </c>
      <c r="C26" s="4">
        <v>410556.6</v>
      </c>
      <c r="D26" s="3">
        <v>1629582.3</v>
      </c>
      <c r="E26" s="4">
        <v>363657.6</v>
      </c>
      <c r="F26" s="3">
        <f t="shared" si="0"/>
        <v>22.31600085494301</v>
      </c>
      <c r="G26" s="3">
        <f t="shared" si="1"/>
        <v>88.576727301424455</v>
      </c>
    </row>
    <row r="27" spans="1:7" s="6" customFormat="1" ht="15" customHeight="1" x14ac:dyDescent="0.2">
      <c r="A27" s="28" t="s">
        <v>31</v>
      </c>
      <c r="B27" s="2" t="s">
        <v>14</v>
      </c>
      <c r="C27" s="4">
        <v>0</v>
      </c>
      <c r="D27" s="3">
        <v>0</v>
      </c>
      <c r="E27" s="4">
        <v>125.1</v>
      </c>
      <c r="F27" s="3" t="s">
        <v>53</v>
      </c>
      <c r="G27" s="3" t="s">
        <v>53</v>
      </c>
    </row>
    <row r="28" spans="1:7" s="6" customFormat="1" ht="15" customHeight="1" x14ac:dyDescent="0.2">
      <c r="A28" s="28" t="s">
        <v>69</v>
      </c>
      <c r="B28" s="2" t="s">
        <v>70</v>
      </c>
      <c r="C28" s="38">
        <v>0</v>
      </c>
      <c r="D28" s="3">
        <v>17931</v>
      </c>
      <c r="E28" s="3">
        <v>2211.1999999999998</v>
      </c>
      <c r="F28" s="3">
        <f t="shared" si="0"/>
        <v>12.331716022530811</v>
      </c>
      <c r="G28" s="3" t="s">
        <v>53</v>
      </c>
    </row>
    <row r="29" spans="1:7" s="7" customFormat="1" ht="15" customHeight="1" x14ac:dyDescent="0.2">
      <c r="A29" s="27" t="s">
        <v>32</v>
      </c>
      <c r="B29" s="1" t="s">
        <v>6</v>
      </c>
      <c r="C29" s="5">
        <f>C30+C31+C32</f>
        <v>1103469.7</v>
      </c>
      <c r="D29" s="5">
        <f>D30+D31+D32</f>
        <v>6034467.5999999996</v>
      </c>
      <c r="E29" s="5">
        <f>E30+E31+E32</f>
        <v>982755</v>
      </c>
      <c r="F29" s="5">
        <f t="shared" si="0"/>
        <v>16.285695195380619</v>
      </c>
      <c r="G29" s="5">
        <f t="shared" si="1"/>
        <v>89.060442710841997</v>
      </c>
    </row>
    <row r="30" spans="1:7" s="6" customFormat="1" ht="15" customHeight="1" x14ac:dyDescent="0.2">
      <c r="A30" s="28" t="s">
        <v>33</v>
      </c>
      <c r="B30" s="8" t="s">
        <v>11</v>
      </c>
      <c r="C30" s="4">
        <v>955174.5</v>
      </c>
      <c r="D30" s="3">
        <v>5381241.5</v>
      </c>
      <c r="E30" s="4">
        <v>836215.1</v>
      </c>
      <c r="F30" s="3">
        <f t="shared" si="0"/>
        <v>15.53944568367727</v>
      </c>
      <c r="G30" s="3">
        <f t="shared" si="1"/>
        <v>87.545793988428287</v>
      </c>
    </row>
    <row r="31" spans="1:7" s="6" customFormat="1" ht="15" customHeight="1" x14ac:dyDescent="0.2">
      <c r="A31" s="28" t="s">
        <v>34</v>
      </c>
      <c r="B31" s="8" t="s">
        <v>8</v>
      </c>
      <c r="C31" s="4">
        <v>147672</v>
      </c>
      <c r="D31" s="3">
        <v>651042.1</v>
      </c>
      <c r="E31" s="4">
        <v>146063.9</v>
      </c>
      <c r="F31" s="3">
        <f t="shared" si="0"/>
        <v>22.435400106997687</v>
      </c>
      <c r="G31" s="3">
        <f t="shared" si="1"/>
        <v>98.91103255864347</v>
      </c>
    </row>
    <row r="32" spans="1:7" s="6" customFormat="1" ht="12.75" x14ac:dyDescent="0.2">
      <c r="A32" s="28" t="s">
        <v>35</v>
      </c>
      <c r="B32" s="8" t="s">
        <v>12</v>
      </c>
      <c r="C32" s="4">
        <v>623.20000000000005</v>
      </c>
      <c r="D32" s="3">
        <v>2184</v>
      </c>
      <c r="E32" s="4">
        <v>476</v>
      </c>
      <c r="F32" s="3">
        <f t="shared" si="0"/>
        <v>21.794871794871796</v>
      </c>
      <c r="G32" s="3">
        <f t="shared" si="1"/>
        <v>76.379974326059042</v>
      </c>
    </row>
    <row r="33" spans="1:7" s="6" customFormat="1" ht="24" x14ac:dyDescent="0.2">
      <c r="A33" s="27" t="s">
        <v>58</v>
      </c>
      <c r="B33" s="16" t="s">
        <v>7</v>
      </c>
      <c r="C33" s="5">
        <f>C34+C35</f>
        <v>161642.80000000002</v>
      </c>
      <c r="D33" s="5">
        <f>D34+D35</f>
        <v>1726074.3</v>
      </c>
      <c r="E33" s="5">
        <f>E34+E35</f>
        <v>215386.6</v>
      </c>
      <c r="F33" s="5">
        <f t="shared" si="0"/>
        <v>12.478408374425133</v>
      </c>
      <c r="G33" s="5">
        <f t="shared" si="1"/>
        <v>133.24849606663579</v>
      </c>
    </row>
    <row r="34" spans="1:7" s="6" customFormat="1" ht="12.75" x14ac:dyDescent="0.2">
      <c r="A34" s="28" t="s">
        <v>59</v>
      </c>
      <c r="B34" s="8" t="s">
        <v>9</v>
      </c>
      <c r="C34" s="4">
        <v>161490.20000000001</v>
      </c>
      <c r="D34" s="3">
        <v>1713078.3</v>
      </c>
      <c r="E34" s="4">
        <v>214996.4</v>
      </c>
      <c r="F34" s="3">
        <f t="shared" si="0"/>
        <v>12.550296154005336</v>
      </c>
      <c r="G34" s="3">
        <f t="shared" si="1"/>
        <v>133.13278452810138</v>
      </c>
    </row>
    <row r="35" spans="1:7" s="6" customFormat="1" ht="36" x14ac:dyDescent="0.2">
      <c r="A35" s="28" t="s">
        <v>60</v>
      </c>
      <c r="B35" s="8" t="s">
        <v>10</v>
      </c>
      <c r="C35" s="4">
        <v>152.6</v>
      </c>
      <c r="D35" s="3">
        <v>12996</v>
      </c>
      <c r="E35" s="4">
        <v>390.2</v>
      </c>
      <c r="F35" s="3">
        <f t="shared" si="0"/>
        <v>3.0024622960911049</v>
      </c>
      <c r="G35" s="3">
        <f t="shared" si="1"/>
        <v>255.70117955439056</v>
      </c>
    </row>
    <row r="36" spans="1:7" s="7" customFormat="1" ht="17.25" customHeight="1" x14ac:dyDescent="0.2">
      <c r="A36" s="27"/>
      <c r="B36" s="16" t="s">
        <v>23</v>
      </c>
      <c r="C36" s="5">
        <v>22273.599999999999</v>
      </c>
      <c r="D36" s="5">
        <v>102712</v>
      </c>
      <c r="E36" s="5">
        <v>20302.3</v>
      </c>
      <c r="F36" s="5">
        <f t="shared" si="0"/>
        <v>19.766239582522001</v>
      </c>
      <c r="G36" s="5">
        <f t="shared" si="1"/>
        <v>91.149612096832129</v>
      </c>
    </row>
    <row r="37" spans="1:7" s="7" customFormat="1" ht="17.25" customHeight="1" x14ac:dyDescent="0.2">
      <c r="A37" s="27"/>
      <c r="B37" s="16" t="s">
        <v>22</v>
      </c>
      <c r="C37" s="5">
        <v>246499</v>
      </c>
      <c r="D37" s="5">
        <v>842230.2</v>
      </c>
      <c r="E37" s="5">
        <v>818763.2</v>
      </c>
      <c r="F37" s="5">
        <f t="shared" si="0"/>
        <v>97.213707131375727</v>
      </c>
      <c r="G37" s="5">
        <f t="shared" si="1"/>
        <v>332.15680388155732</v>
      </c>
    </row>
    <row r="38" spans="1:7" s="24" customFormat="1" ht="25.5" x14ac:dyDescent="0.2">
      <c r="A38" s="32" t="s">
        <v>42</v>
      </c>
      <c r="B38" s="33" t="s">
        <v>43</v>
      </c>
      <c r="C38" s="34">
        <f>C39+C44+C46+C47+C45</f>
        <v>6014196.2999999998</v>
      </c>
      <c r="D38" s="34">
        <f t="shared" ref="D38:E38" si="3">D39+D44+D46+D47+D45</f>
        <v>40964018.299999997</v>
      </c>
      <c r="E38" s="34">
        <f t="shared" si="3"/>
        <v>6975822.5</v>
      </c>
      <c r="F38" s="5">
        <f t="shared" si="0"/>
        <v>17.029146039611064</v>
      </c>
      <c r="G38" s="5">
        <f t="shared" si="1"/>
        <v>115.98927191651526</v>
      </c>
    </row>
    <row r="39" spans="1:7" s="24" customFormat="1" ht="26.25" customHeight="1" x14ac:dyDescent="0.2">
      <c r="A39" s="32" t="s">
        <v>44</v>
      </c>
      <c r="B39" s="33" t="s">
        <v>45</v>
      </c>
      <c r="C39" s="34">
        <f>SUM(C40:C43)</f>
        <v>5904288.2999999998</v>
      </c>
      <c r="D39" s="34">
        <f>SUM(D40:D43)</f>
        <v>40004900.100000001</v>
      </c>
      <c r="E39" s="34">
        <f>SUM(E40:E43)</f>
        <v>7539339.1000000006</v>
      </c>
      <c r="F39" s="5">
        <f t="shared" si="0"/>
        <v>18.846039063099674</v>
      </c>
      <c r="G39" s="5">
        <f t="shared" si="1"/>
        <v>127.69259759893501</v>
      </c>
    </row>
    <row r="40" spans="1:7" s="24" customFormat="1" ht="25.5" x14ac:dyDescent="0.2">
      <c r="A40" s="35" t="s">
        <v>46</v>
      </c>
      <c r="B40" s="36" t="s">
        <v>47</v>
      </c>
      <c r="C40" s="37">
        <v>3807673</v>
      </c>
      <c r="D40" s="37">
        <v>13881431.300000001</v>
      </c>
      <c r="E40" s="37">
        <v>3470343</v>
      </c>
      <c r="F40" s="3">
        <f t="shared" si="0"/>
        <v>24.999893202655549</v>
      </c>
      <c r="G40" s="3">
        <f t="shared" si="1"/>
        <v>91.140783360335831</v>
      </c>
    </row>
    <row r="41" spans="1:7" s="24" customFormat="1" ht="38.25" x14ac:dyDescent="0.2">
      <c r="A41" s="35" t="s">
        <v>48</v>
      </c>
      <c r="B41" s="36" t="s">
        <v>49</v>
      </c>
      <c r="C41" s="37">
        <v>707340.5</v>
      </c>
      <c r="D41" s="37">
        <v>13466265.800000001</v>
      </c>
      <c r="E41" s="37">
        <v>1964155.7</v>
      </c>
      <c r="F41" s="3">
        <f t="shared" si="0"/>
        <v>14.58574878271005</v>
      </c>
      <c r="G41" s="3">
        <f t="shared" si="1"/>
        <v>277.68178126376193</v>
      </c>
    </row>
    <row r="42" spans="1:7" s="24" customFormat="1" ht="25.5" x14ac:dyDescent="0.2">
      <c r="A42" s="35" t="s">
        <v>50</v>
      </c>
      <c r="B42" s="36" t="s">
        <v>51</v>
      </c>
      <c r="C42" s="37">
        <v>975615.1</v>
      </c>
      <c r="D42" s="37">
        <v>6594383</v>
      </c>
      <c r="E42" s="37">
        <v>1375912.6</v>
      </c>
      <c r="F42" s="3">
        <f t="shared" si="0"/>
        <v>20.864917915747387</v>
      </c>
      <c r="G42" s="3">
        <f t="shared" si="1"/>
        <v>141.03026900670153</v>
      </c>
    </row>
    <row r="43" spans="1:7" s="24" customFormat="1" x14ac:dyDescent="0.2">
      <c r="A43" s="35" t="s">
        <v>52</v>
      </c>
      <c r="B43" s="36" t="s">
        <v>19</v>
      </c>
      <c r="C43" s="37">
        <v>413659.7</v>
      </c>
      <c r="D43" s="37">
        <v>6062820</v>
      </c>
      <c r="E43" s="37">
        <v>728927.8</v>
      </c>
      <c r="F43" s="3">
        <f t="shared" si="0"/>
        <v>12.022916728519073</v>
      </c>
      <c r="G43" s="3">
        <f t="shared" si="1"/>
        <v>176.21436170842847</v>
      </c>
    </row>
    <row r="44" spans="1:7" s="39" customFormat="1" ht="38.25" x14ac:dyDescent="0.2">
      <c r="A44" s="32" t="s">
        <v>61</v>
      </c>
      <c r="B44" s="33" t="s">
        <v>17</v>
      </c>
      <c r="C44" s="34">
        <v>0</v>
      </c>
      <c r="D44" s="34">
        <v>723674.3</v>
      </c>
      <c r="E44" s="34">
        <v>0</v>
      </c>
      <c r="F44" s="5">
        <f t="shared" si="0"/>
        <v>0</v>
      </c>
      <c r="G44" s="5" t="s">
        <v>53</v>
      </c>
    </row>
    <row r="45" spans="1:7" s="39" customFormat="1" ht="25.5" x14ac:dyDescent="0.2">
      <c r="A45" s="32" t="s">
        <v>72</v>
      </c>
      <c r="B45" s="33" t="s">
        <v>71</v>
      </c>
      <c r="C45" s="34">
        <v>0</v>
      </c>
      <c r="D45" s="34">
        <v>235443.9</v>
      </c>
      <c r="E45" s="34">
        <v>0</v>
      </c>
      <c r="F45" s="5">
        <f t="shared" si="0"/>
        <v>0</v>
      </c>
      <c r="G45" s="5" t="s">
        <v>53</v>
      </c>
    </row>
    <row r="46" spans="1:7" s="39" customFormat="1" ht="89.25" x14ac:dyDescent="0.2">
      <c r="A46" s="32" t="s">
        <v>54</v>
      </c>
      <c r="B46" s="33" t="s">
        <v>55</v>
      </c>
      <c r="C46" s="34">
        <v>138334</v>
      </c>
      <c r="D46" s="34">
        <v>0</v>
      </c>
      <c r="E46" s="34">
        <v>150889.29999999999</v>
      </c>
      <c r="F46" s="5" t="s">
        <v>53</v>
      </c>
      <c r="G46" s="5">
        <f t="shared" si="1"/>
        <v>109.07607674179883</v>
      </c>
    </row>
    <row r="47" spans="1:7" s="39" customFormat="1" ht="38.25" x14ac:dyDescent="0.2">
      <c r="A47" s="32" t="s">
        <v>56</v>
      </c>
      <c r="B47" s="33" t="s">
        <v>18</v>
      </c>
      <c r="C47" s="34">
        <v>-28426</v>
      </c>
      <c r="D47" s="34">
        <v>0</v>
      </c>
      <c r="E47" s="34">
        <v>-714405.9</v>
      </c>
      <c r="F47" s="5" t="s">
        <v>53</v>
      </c>
      <c r="G47" s="5">
        <f t="shared" si="1"/>
        <v>2513.2129036797301</v>
      </c>
    </row>
    <row r="48" spans="1:7" s="24" customFormat="1" x14ac:dyDescent="0.25">
      <c r="B48" s="21"/>
      <c r="C48" s="21"/>
      <c r="D48" s="20"/>
      <c r="E48" s="22"/>
      <c r="F48" s="22"/>
      <c r="G48" s="23"/>
    </row>
    <row r="49" spans="2:7" s="24" customFormat="1" x14ac:dyDescent="0.25">
      <c r="B49" s="21"/>
      <c r="C49" s="21"/>
      <c r="D49" s="20"/>
      <c r="E49" s="22"/>
      <c r="F49" s="22"/>
      <c r="G49" s="23"/>
    </row>
    <row r="50" spans="2:7" s="24" customFormat="1" x14ac:dyDescent="0.25">
      <c r="B50" s="21"/>
      <c r="C50" s="21"/>
      <c r="D50" s="20"/>
      <c r="E50" s="22"/>
      <c r="F50" s="22"/>
      <c r="G50" s="23"/>
    </row>
    <row r="51" spans="2:7" s="24" customFormat="1" x14ac:dyDescent="0.25">
      <c r="B51" s="21"/>
      <c r="C51" s="21"/>
      <c r="D51" s="20"/>
      <c r="E51" s="22"/>
      <c r="F51" s="22"/>
      <c r="G51" s="23"/>
    </row>
    <row r="52" spans="2:7" s="24" customFormat="1" x14ac:dyDescent="0.25">
      <c r="B52" s="21"/>
      <c r="C52" s="21"/>
      <c r="D52" s="20"/>
      <c r="E52" s="22"/>
      <c r="F52" s="22"/>
      <c r="G52" s="23"/>
    </row>
    <row r="53" spans="2:7" s="24" customFormat="1" x14ac:dyDescent="0.25">
      <c r="B53" s="21"/>
      <c r="C53" s="21"/>
      <c r="D53" s="20"/>
      <c r="E53" s="22"/>
      <c r="F53" s="22"/>
      <c r="G53" s="23"/>
    </row>
    <row r="54" spans="2:7" s="24" customFormat="1" x14ac:dyDescent="0.25">
      <c r="B54" s="21"/>
      <c r="C54" s="21"/>
      <c r="D54" s="20"/>
      <c r="E54" s="22"/>
      <c r="F54" s="22"/>
      <c r="G54" s="23"/>
    </row>
    <row r="55" spans="2:7" s="24" customFormat="1" x14ac:dyDescent="0.25">
      <c r="B55" s="21"/>
      <c r="C55" s="21"/>
      <c r="D55" s="20"/>
      <c r="E55" s="22"/>
      <c r="F55" s="22"/>
      <c r="G55" s="23"/>
    </row>
    <row r="56" spans="2:7" s="24" customFormat="1" x14ac:dyDescent="0.25">
      <c r="B56" s="21"/>
      <c r="C56" s="21"/>
      <c r="D56" s="20"/>
      <c r="E56" s="22"/>
      <c r="F56" s="22"/>
      <c r="G56" s="23"/>
    </row>
    <row r="57" spans="2:7" s="24" customFormat="1" x14ac:dyDescent="0.25">
      <c r="B57" s="21"/>
      <c r="C57" s="21"/>
      <c r="D57" s="20"/>
      <c r="E57" s="22"/>
      <c r="F57" s="22"/>
      <c r="G57" s="23"/>
    </row>
    <row r="58" spans="2:7" s="24" customFormat="1" x14ac:dyDescent="0.25">
      <c r="B58" s="21"/>
      <c r="C58" s="21"/>
      <c r="D58" s="20"/>
      <c r="E58" s="22"/>
      <c r="F58" s="22"/>
      <c r="G58" s="23"/>
    </row>
    <row r="59" spans="2:7" s="24" customFormat="1" x14ac:dyDescent="0.25">
      <c r="B59" s="21"/>
      <c r="C59" s="21"/>
      <c r="D59" s="20"/>
      <c r="E59" s="22"/>
      <c r="F59" s="22"/>
      <c r="G59" s="23"/>
    </row>
    <row r="60" spans="2:7" s="24" customFormat="1" x14ac:dyDescent="0.25">
      <c r="B60" s="21"/>
      <c r="C60" s="21"/>
      <c r="D60" s="20"/>
      <c r="E60" s="22"/>
      <c r="F60" s="22"/>
      <c r="G60" s="23"/>
    </row>
    <row r="61" spans="2:7" s="24" customFormat="1" x14ac:dyDescent="0.25">
      <c r="B61" s="21"/>
      <c r="C61" s="21"/>
      <c r="D61" s="20"/>
      <c r="E61" s="22"/>
      <c r="F61" s="22"/>
      <c r="G61" s="23"/>
    </row>
    <row r="62" spans="2:7" s="24" customFormat="1" x14ac:dyDescent="0.25">
      <c r="B62" s="21"/>
      <c r="C62" s="21"/>
      <c r="D62" s="20"/>
      <c r="E62" s="22"/>
      <c r="F62" s="22"/>
      <c r="G62" s="23"/>
    </row>
    <row r="63" spans="2:7" s="24" customFormat="1" x14ac:dyDescent="0.25">
      <c r="B63" s="21"/>
      <c r="C63" s="21"/>
      <c r="D63" s="20"/>
      <c r="E63" s="22"/>
      <c r="F63" s="22"/>
      <c r="G63" s="23"/>
    </row>
    <row r="64" spans="2:7" s="14" customFormat="1" x14ac:dyDescent="0.25">
      <c r="B64" s="18"/>
      <c r="C64" s="18"/>
      <c r="D64" s="10"/>
      <c r="E64" s="12"/>
      <c r="F64" s="12"/>
      <c r="G64" s="13"/>
    </row>
    <row r="65" spans="2:7" s="14" customFormat="1" x14ac:dyDescent="0.25">
      <c r="B65" s="18"/>
      <c r="C65" s="18"/>
      <c r="D65" s="10"/>
      <c r="E65" s="12"/>
      <c r="F65" s="12"/>
      <c r="G65" s="13"/>
    </row>
    <row r="66" spans="2:7" s="14" customFormat="1" x14ac:dyDescent="0.25">
      <c r="B66" s="18"/>
      <c r="C66" s="18"/>
      <c r="D66" s="10"/>
      <c r="E66" s="12"/>
      <c r="F66" s="12"/>
      <c r="G66" s="13"/>
    </row>
    <row r="67" spans="2:7" s="14" customFormat="1" x14ac:dyDescent="0.25">
      <c r="B67" s="18"/>
      <c r="C67" s="18"/>
      <c r="D67" s="10"/>
      <c r="E67" s="12"/>
      <c r="F67" s="12"/>
      <c r="G67" s="13"/>
    </row>
    <row r="68" spans="2:7" s="14" customFormat="1" x14ac:dyDescent="0.25">
      <c r="B68" s="18"/>
      <c r="C68" s="18"/>
      <c r="D68" s="10"/>
      <c r="E68" s="12"/>
      <c r="F68" s="12"/>
      <c r="G68" s="13"/>
    </row>
    <row r="69" spans="2:7" s="14" customFormat="1" x14ac:dyDescent="0.25">
      <c r="B69" s="18"/>
      <c r="C69" s="18"/>
      <c r="D69" s="10"/>
      <c r="E69" s="12"/>
      <c r="F69" s="12"/>
      <c r="G69" s="13"/>
    </row>
    <row r="70" spans="2:7" s="14" customFormat="1" x14ac:dyDescent="0.25">
      <c r="B70" s="18"/>
      <c r="C70" s="18"/>
      <c r="D70" s="10"/>
      <c r="E70" s="12"/>
      <c r="F70" s="12"/>
      <c r="G70" s="13"/>
    </row>
    <row r="71" spans="2:7" s="14" customFormat="1" x14ac:dyDescent="0.25">
      <c r="B71" s="18"/>
      <c r="C71" s="18"/>
      <c r="D71" s="10"/>
      <c r="E71" s="12"/>
      <c r="F71" s="12"/>
      <c r="G71" s="13"/>
    </row>
    <row r="72" spans="2:7" s="14" customFormat="1" x14ac:dyDescent="0.25">
      <c r="B72" s="18"/>
      <c r="C72" s="18"/>
      <c r="D72" s="10"/>
      <c r="E72" s="12"/>
      <c r="F72" s="12"/>
      <c r="G72" s="13"/>
    </row>
    <row r="73" spans="2:7" s="14" customFormat="1" x14ac:dyDescent="0.25">
      <c r="B73" s="18"/>
      <c r="C73" s="18"/>
      <c r="D73" s="10"/>
      <c r="E73" s="12"/>
      <c r="F73" s="12"/>
      <c r="G73" s="13"/>
    </row>
    <row r="74" spans="2:7" s="14" customFormat="1" x14ac:dyDescent="0.25">
      <c r="B74" s="18"/>
      <c r="C74" s="18"/>
      <c r="D74" s="10"/>
      <c r="E74" s="12"/>
      <c r="F74" s="12"/>
      <c r="G74" s="13"/>
    </row>
    <row r="75" spans="2:7" s="14" customFormat="1" x14ac:dyDescent="0.25">
      <c r="B75" s="18"/>
      <c r="C75" s="18"/>
      <c r="D75" s="10"/>
      <c r="E75" s="12"/>
      <c r="F75" s="12"/>
      <c r="G75" s="13"/>
    </row>
    <row r="76" spans="2:7" s="14" customFormat="1" x14ac:dyDescent="0.25">
      <c r="B76" s="18"/>
      <c r="C76" s="18"/>
      <c r="D76" s="10"/>
      <c r="E76" s="12"/>
      <c r="F76" s="12"/>
      <c r="G76" s="13"/>
    </row>
    <row r="77" spans="2:7" s="14" customFormat="1" x14ac:dyDescent="0.25">
      <c r="B77" s="18"/>
      <c r="C77" s="18"/>
      <c r="D77" s="10"/>
      <c r="E77" s="12"/>
      <c r="F77" s="12"/>
      <c r="G77" s="13"/>
    </row>
    <row r="78" spans="2:7" s="14" customFormat="1" x14ac:dyDescent="0.25">
      <c r="B78" s="18"/>
      <c r="C78" s="18"/>
      <c r="D78" s="10"/>
      <c r="E78" s="12"/>
      <c r="F78" s="12"/>
      <c r="G78" s="13"/>
    </row>
    <row r="79" spans="2:7" s="14" customFormat="1" x14ac:dyDescent="0.25">
      <c r="B79" s="18"/>
      <c r="C79" s="18"/>
      <c r="D79" s="10"/>
      <c r="E79" s="12"/>
      <c r="F79" s="12"/>
      <c r="G79" s="13"/>
    </row>
    <row r="80" spans="2:7" s="14" customFormat="1" x14ac:dyDescent="0.25">
      <c r="B80" s="18"/>
      <c r="C80" s="18"/>
      <c r="D80" s="10"/>
      <c r="E80" s="12"/>
      <c r="F80" s="12"/>
      <c r="G80" s="13"/>
    </row>
    <row r="81" spans="2:7" s="14" customFormat="1" x14ac:dyDescent="0.25">
      <c r="B81" s="18"/>
      <c r="C81" s="18"/>
      <c r="D81" s="10"/>
      <c r="E81" s="12"/>
      <c r="F81" s="12"/>
      <c r="G81" s="13"/>
    </row>
    <row r="82" spans="2:7" s="14" customFormat="1" x14ac:dyDescent="0.25">
      <c r="B82" s="18"/>
      <c r="C82" s="18"/>
      <c r="D82" s="10"/>
      <c r="E82" s="12"/>
      <c r="F82" s="12"/>
      <c r="G82" s="13"/>
    </row>
    <row r="83" spans="2:7" s="14" customFormat="1" x14ac:dyDescent="0.25">
      <c r="B83" s="18"/>
      <c r="C83" s="18"/>
      <c r="D83" s="10"/>
      <c r="E83" s="12"/>
      <c r="F83" s="12"/>
      <c r="G83" s="13"/>
    </row>
    <row r="84" spans="2:7" s="14" customFormat="1" x14ac:dyDescent="0.25">
      <c r="B84" s="18"/>
      <c r="C84" s="18"/>
      <c r="D84" s="10"/>
      <c r="E84" s="12"/>
      <c r="F84" s="12"/>
      <c r="G84" s="13"/>
    </row>
    <row r="85" spans="2:7" s="14" customFormat="1" x14ac:dyDescent="0.25">
      <c r="B85" s="18"/>
      <c r="C85" s="18"/>
      <c r="D85" s="10"/>
      <c r="E85" s="12"/>
      <c r="F85" s="12"/>
      <c r="G85" s="13"/>
    </row>
    <row r="86" spans="2:7" s="14" customFormat="1" x14ac:dyDescent="0.25">
      <c r="B86" s="18"/>
      <c r="C86" s="18"/>
      <c r="D86" s="10"/>
      <c r="E86" s="12"/>
      <c r="F86" s="12"/>
      <c r="G86" s="13"/>
    </row>
    <row r="87" spans="2:7" s="14" customFormat="1" x14ac:dyDescent="0.25">
      <c r="B87" s="18"/>
      <c r="C87" s="18"/>
      <c r="D87" s="10"/>
      <c r="E87" s="12"/>
      <c r="F87" s="12"/>
      <c r="G87" s="13"/>
    </row>
    <row r="88" spans="2:7" s="14" customFormat="1" x14ac:dyDescent="0.25">
      <c r="B88" s="18"/>
      <c r="C88" s="18"/>
      <c r="D88" s="10"/>
      <c r="E88" s="12"/>
      <c r="F88" s="12"/>
      <c r="G88" s="13"/>
    </row>
    <row r="89" spans="2:7" s="14" customFormat="1" x14ac:dyDescent="0.25">
      <c r="B89" s="18"/>
      <c r="C89" s="18"/>
      <c r="D89" s="10"/>
      <c r="E89" s="12"/>
      <c r="F89" s="12"/>
      <c r="G89" s="13"/>
    </row>
    <row r="90" spans="2:7" s="14" customFormat="1" x14ac:dyDescent="0.25">
      <c r="B90" s="18"/>
      <c r="C90" s="18"/>
      <c r="D90" s="10"/>
      <c r="E90" s="12"/>
      <c r="F90" s="12"/>
      <c r="G90" s="13"/>
    </row>
    <row r="91" spans="2:7" s="14" customFormat="1" x14ac:dyDescent="0.25">
      <c r="B91" s="18"/>
      <c r="C91" s="18"/>
      <c r="D91" s="10"/>
      <c r="E91" s="12"/>
      <c r="F91" s="12"/>
      <c r="G91" s="13"/>
    </row>
    <row r="92" spans="2:7" s="14" customFormat="1" x14ac:dyDescent="0.25">
      <c r="B92" s="18"/>
      <c r="C92" s="18"/>
      <c r="D92" s="10"/>
      <c r="E92" s="12"/>
      <c r="F92" s="12"/>
      <c r="G92" s="13"/>
    </row>
    <row r="93" spans="2:7" s="14" customFormat="1" x14ac:dyDescent="0.25">
      <c r="B93" s="18"/>
      <c r="C93" s="18"/>
      <c r="D93" s="10"/>
      <c r="E93" s="12"/>
      <c r="F93" s="12"/>
      <c r="G93" s="13"/>
    </row>
    <row r="94" spans="2:7" s="14" customFormat="1" x14ac:dyDescent="0.25">
      <c r="B94" s="18"/>
      <c r="C94" s="18"/>
      <c r="D94" s="10"/>
      <c r="E94" s="12"/>
      <c r="F94" s="12"/>
      <c r="G94" s="13"/>
    </row>
    <row r="95" spans="2:7" s="14" customFormat="1" x14ac:dyDescent="0.25">
      <c r="B95" s="18"/>
      <c r="C95" s="18"/>
      <c r="D95" s="10"/>
      <c r="E95" s="12"/>
      <c r="F95" s="12"/>
      <c r="G95" s="13"/>
    </row>
    <row r="96" spans="2:7" s="14" customFormat="1" x14ac:dyDescent="0.25">
      <c r="B96" s="18"/>
      <c r="C96" s="18"/>
      <c r="D96" s="10"/>
      <c r="E96" s="12"/>
      <c r="F96" s="12"/>
      <c r="G96" s="13"/>
    </row>
    <row r="97" spans="2:7" s="14" customFormat="1" x14ac:dyDescent="0.25">
      <c r="B97" s="11"/>
      <c r="C97" s="11"/>
      <c r="D97" s="10"/>
      <c r="E97" s="12"/>
      <c r="F97" s="12"/>
      <c r="G97" s="13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Анастасия Гаранина</cp:lastModifiedBy>
  <cp:lastPrinted>2021-06-10T02:01:01Z</cp:lastPrinted>
  <dcterms:created xsi:type="dcterms:W3CDTF">2010-04-08T01:53:54Z</dcterms:created>
  <dcterms:modified xsi:type="dcterms:W3CDTF">2021-06-10T02:01:28Z</dcterms:modified>
</cp:coreProperties>
</file>