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480" windowWidth="11355" windowHeight="8190"/>
  </bookViews>
  <sheets>
    <sheet name="финанс" sheetId="2" r:id="rId1"/>
  </sheets>
  <definedNames>
    <definedName name="_xlnm._FilterDatabase" localSheetId="0" hidden="1">финанс!$A$4:$I$17</definedName>
    <definedName name="_xlnm.Print_Titles" localSheetId="0">финанс!$5:$5</definedName>
    <definedName name="_xlnm.Print_Area" localSheetId="0">финанс!$A$1:$I$17</definedName>
  </definedNames>
  <calcPr calcId="125725"/>
</workbook>
</file>

<file path=xl/calcChain.xml><?xml version="1.0" encoding="utf-8"?>
<calcChain xmlns="http://schemas.openxmlformats.org/spreadsheetml/2006/main">
  <c r="F10" i="2"/>
  <c r="F8"/>
  <c r="F12"/>
  <c r="F7"/>
  <c r="F9" l="1"/>
  <c r="G8" l="1"/>
  <c r="F6"/>
  <c r="G9"/>
  <c r="G10"/>
  <c r="G11"/>
  <c r="G12"/>
  <c r="G14"/>
  <c r="G15"/>
  <c r="G16"/>
  <c r="G6"/>
  <c r="F17" l="1"/>
  <c r="H17" l="1"/>
  <c r="I17"/>
  <c r="G17" l="1"/>
  <c r="E17"/>
</calcChain>
</file>

<file path=xl/sharedStrings.xml><?xml version="1.0" encoding="utf-8"?>
<sst xmlns="http://schemas.openxmlformats.org/spreadsheetml/2006/main" count="33" uniqueCount="31">
  <si>
    <t>Итого</t>
  </si>
  <si>
    <t>№                        п/п</t>
  </si>
  <si>
    <t>Наименование                                          получателей средств</t>
  </si>
  <si>
    <t>Цель выделения средств</t>
  </si>
  <si>
    <t>Сумма по распоряже-нию</t>
  </si>
  <si>
    <t>Дата, номер распоряжения</t>
  </si>
  <si>
    <t xml:space="preserve">Остаток непрофинансированной по распоряжению суммы            </t>
  </si>
  <si>
    <t>Возврат сумм, неиспользованных  Главным распорядите                  лем бюджетных средств</t>
  </si>
  <si>
    <t>Примечание (в случае наличия остатка)</t>
  </si>
  <si>
    <t>Профинан-сировано из бюджета края с учетом возвратов</t>
  </si>
  <si>
    <t>Министерство физической культуры и спорта Забайкальского края</t>
  </si>
  <si>
    <t xml:space="preserve">в целях проведения ремонтных работ и подготовки стадионов "Юность" и "Локомотив" к праздничным мероприятиям , посвященным 75-летию Победы в Великой Отечественной войне </t>
  </si>
  <si>
    <t>от 24.03.2020 № 59-р</t>
  </si>
  <si>
    <t>в целях обеспечения софинансирования субсидии из федерального бюджета на осуществление ежемесячных выплат на детей в возрасте от трех до семи лет включительно</t>
  </si>
  <si>
    <t>от 14.04.2020 № 83-р</t>
  </si>
  <si>
    <t xml:space="preserve">Министерство образования, науки и молодежной политики Забайкальского края </t>
  </si>
  <si>
    <t>на софинансирование регионального проекта "Формирование комфортной городской среды" в рамках государственной программы Забайкальского края "Формирование современной городской среды" для городского округа "Город Чита"</t>
  </si>
  <si>
    <t>от 19.07.2020 № 198-р</t>
  </si>
  <si>
    <t>от 14.07.2020 № 204-р</t>
  </si>
  <si>
    <t>на проведение капитального ремонта Центра опережающей профессиональной подготовки, созданного на базе государственного профессионального образовательного учреждения "Читинский политехнический колледж"</t>
  </si>
  <si>
    <t>в целях обеспечения софинансирования субсидии из федерального бюджета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</si>
  <si>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от 31.07.2020 № 225-р</t>
  </si>
  <si>
    <t>в целях предоставления государственной услуги "Выдача лицензий на розничную продажу алкогольной продукции"</t>
  </si>
  <si>
    <t>для софинансирования расходного обязательства бюджета Забайкальского края, связанного с реализацией мероприятий направленных на повышение уровня прикрытия территории Забайкальского края, на обеспечение строительства 3 готовых к эксплуатации быстровозводимых модульных зданий пожарных депо и приобретение 8 единиц пожарной техники, финансируемого за счет субсидии из федерального бюджета в соответствии с распоряжением Правительства Российской Федерации от 29 августа 2020 года № 2190-р</t>
  </si>
  <si>
    <t>от 09.09.2020 № 258-р, внесены изменения от 14.09.2020 № 263-р</t>
  </si>
  <si>
    <t>Департамент по гражданской обороне и пожарной безопасности Забайкальского края</t>
  </si>
  <si>
    <t>Министерство труда и социальной защиты населения Забайкальского края</t>
  </si>
  <si>
    <t>по состоянию на 1 января 2021 года</t>
  </si>
  <si>
    <t>Министерство жилищно-коммунального хозяйства, энергетики, цифровизации и связи Забайкальского края</t>
  </si>
  <si>
    <t>от 22.07.2020 № 212-р</t>
  </si>
  <si>
    <t xml:space="preserve">Отчет об использовании бюджетных ассигнований Резервного фонда  Забайкальского края 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</si>
</sst>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000000"/>
    <numFmt numFmtId="166" formatCode="_-* #,##0.0_р_._-;\-* #,##0.0_р_._-;_-* &quot;-&quot;??_р_._-;_-@_-"/>
    <numFmt numFmtId="167" formatCode="_-* #,##0.0_р_._-;\-* #,##0.0_р_._-;_-* &quot;-&quot;?_р_._-;_-@_-"/>
  </numFmts>
  <fonts count="8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14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49" fontId="4" fillId="0" borderId="1" xfId="1" applyNumberFormat="1" applyFont="1" applyBorder="1" applyAlignment="1">
      <alignment horizontal="left" vertical="center" wrapText="1"/>
    </xf>
    <xf numFmtId="0" fontId="4" fillId="0" borderId="0" xfId="0" applyFont="1"/>
    <xf numFmtId="165" fontId="4" fillId="0" borderId="1" xfId="1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left" vertical="center" wrapText="1"/>
    </xf>
    <xf numFmtId="1" fontId="4" fillId="0" borderId="1" xfId="1" applyNumberFormat="1" applyFont="1" applyBorder="1" applyAlignment="1">
      <alignment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165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2" fillId="0" borderId="1" xfId="1" applyFont="1" applyBorder="1" applyAlignment="1">
      <alignment horizontal="center" vertical="center" wrapText="1" shrinkToFit="1"/>
    </xf>
    <xf numFmtId="0" fontId="4" fillId="0" borderId="1" xfId="1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horizontal="right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 applyProtection="1">
      <alignment horizontal="left" vertical="center" wrapText="1"/>
      <protection locked="0"/>
    </xf>
    <xf numFmtId="164" fontId="4" fillId="0" borderId="0" xfId="0" applyNumberFormat="1" applyFont="1"/>
    <xf numFmtId="0" fontId="3" fillId="0" borderId="1" xfId="0" applyFont="1" applyFill="1" applyBorder="1" applyAlignment="1" applyProtection="1">
      <alignment horizontal="left" vertical="center" wrapText="1"/>
      <protection locked="0"/>
    </xf>
    <xf numFmtId="165" fontId="4" fillId="0" borderId="1" xfId="1" applyNumberFormat="1" applyFont="1" applyFill="1" applyBorder="1" applyAlignment="1" applyProtection="1">
      <alignment horizontal="left" vertical="center" wrapText="1"/>
      <protection locked="0"/>
    </xf>
    <xf numFmtId="166" fontId="4" fillId="0" borderId="1" xfId="0" applyNumberFormat="1" applyFont="1" applyFill="1" applyBorder="1" applyAlignment="1">
      <alignment horizontal="center" vertical="center" wrapText="1"/>
    </xf>
    <xf numFmtId="166" fontId="4" fillId="0" borderId="1" xfId="1" applyNumberFormat="1" applyFont="1" applyFill="1" applyBorder="1" applyAlignment="1">
      <alignment horizontal="center" vertical="center" wrapText="1"/>
    </xf>
    <xf numFmtId="167" fontId="4" fillId="0" borderId="0" xfId="0" applyNumberFormat="1" applyFont="1"/>
    <xf numFmtId="0" fontId="2" fillId="2" borderId="1" xfId="1" applyFont="1" applyFill="1" applyBorder="1" applyAlignment="1">
      <alignment horizontal="center" vertical="center" wrapText="1" shrinkToFit="1"/>
    </xf>
    <xf numFmtId="2" fontId="6" fillId="0" borderId="0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M18"/>
  <sheetViews>
    <sheetView tabSelected="1" view="pageBreakPreview" zoomScale="75" zoomScaleNormal="100" workbookViewId="0">
      <pane xSplit="4" ySplit="5" topLeftCell="E6" activePane="bottomRight" state="frozen"/>
      <selection pane="topRight" activeCell="E1" sqref="E1"/>
      <selection pane="bottomLeft" activeCell="A9" sqref="A9"/>
      <selection pane="bottomRight" activeCell="K6" sqref="K6"/>
    </sheetView>
  </sheetViews>
  <sheetFormatPr defaultRowHeight="15.75"/>
  <cols>
    <col min="1" max="1" width="4.42578125" style="2" customWidth="1"/>
    <col min="2" max="2" width="28.28515625" style="2" customWidth="1"/>
    <col min="3" max="3" width="15.140625" style="2" customWidth="1"/>
    <col min="4" max="4" width="60.85546875" style="2" customWidth="1"/>
    <col min="5" max="6" width="13.5703125" style="2" customWidth="1"/>
    <col min="7" max="7" width="15.5703125" style="9" customWidth="1"/>
    <col min="8" max="8" width="15.5703125" style="9" hidden="1" customWidth="1"/>
    <col min="9" max="9" width="29.28515625" style="8" hidden="1" customWidth="1"/>
    <col min="10" max="12" width="9.140625" style="2"/>
    <col min="13" max="13" width="17.28515625" style="2" customWidth="1"/>
    <col min="14" max="16384" width="9.140625" style="2"/>
  </cols>
  <sheetData>
    <row r="1" spans="1:13" ht="21.75" customHeight="1">
      <c r="A1" s="24" t="s">
        <v>30</v>
      </c>
      <c r="B1" s="24"/>
      <c r="C1" s="24"/>
      <c r="D1" s="24"/>
      <c r="E1" s="24"/>
      <c r="F1" s="24"/>
      <c r="G1" s="24"/>
      <c r="H1" s="24"/>
      <c r="I1" s="24"/>
    </row>
    <row r="2" spans="1:13" ht="16.5" customHeight="1">
      <c r="A2" s="24" t="s">
        <v>27</v>
      </c>
      <c r="B2" s="24"/>
      <c r="C2" s="24"/>
      <c r="D2" s="24"/>
      <c r="E2" s="24"/>
      <c r="F2" s="24"/>
      <c r="G2" s="24"/>
      <c r="H2" s="24"/>
      <c r="I2" s="24"/>
    </row>
    <row r="3" spans="1:13">
      <c r="A3" s="8"/>
      <c r="B3" s="8"/>
      <c r="C3" s="8"/>
      <c r="D3" s="12"/>
      <c r="E3" s="8"/>
      <c r="G3" s="13"/>
      <c r="H3" s="13"/>
    </row>
    <row r="4" spans="1:13" ht="105" customHeight="1">
      <c r="A4" s="10" t="s">
        <v>1</v>
      </c>
      <c r="B4" s="10" t="s">
        <v>2</v>
      </c>
      <c r="C4" s="10" t="s">
        <v>5</v>
      </c>
      <c r="D4" s="10" t="s">
        <v>3</v>
      </c>
      <c r="E4" s="10" t="s">
        <v>4</v>
      </c>
      <c r="F4" s="23" t="s">
        <v>9</v>
      </c>
      <c r="G4" s="10" t="s">
        <v>6</v>
      </c>
      <c r="H4" s="10" t="s">
        <v>7</v>
      </c>
      <c r="I4" s="10" t="s">
        <v>8</v>
      </c>
    </row>
    <row r="5" spans="1:13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H5" s="11">
        <v>8</v>
      </c>
      <c r="I5" s="11">
        <v>8</v>
      </c>
    </row>
    <row r="6" spans="1:13" ht="72" customHeight="1">
      <c r="A6" s="11">
        <v>1</v>
      </c>
      <c r="B6" s="6" t="s">
        <v>10</v>
      </c>
      <c r="C6" s="7" t="s">
        <v>12</v>
      </c>
      <c r="D6" s="16" t="s">
        <v>11</v>
      </c>
      <c r="E6" s="20">
        <v>5000</v>
      </c>
      <c r="F6" s="20">
        <f>1082.2+3917.8</f>
        <v>5000</v>
      </c>
      <c r="G6" s="21">
        <f>E6-F6</f>
        <v>0</v>
      </c>
      <c r="H6" s="15"/>
      <c r="I6" s="16"/>
    </row>
    <row r="7" spans="1:13" ht="64.5" customHeight="1">
      <c r="A7" s="11">
        <v>2</v>
      </c>
      <c r="B7" s="6" t="s">
        <v>26</v>
      </c>
      <c r="C7" s="7" t="s">
        <v>14</v>
      </c>
      <c r="D7" s="16" t="s">
        <v>13</v>
      </c>
      <c r="E7" s="20">
        <v>136205.9</v>
      </c>
      <c r="F7" s="20">
        <f>5674.9+5085.4+11172.5+20226.8+11172.5+43048+11172.5+20822.3+650.24+7180.8</f>
        <v>136205.94</v>
      </c>
      <c r="G7" s="21">
        <v>0</v>
      </c>
      <c r="H7" s="15"/>
      <c r="I7" s="16"/>
    </row>
    <row r="8" spans="1:13" ht="68.25" customHeight="1">
      <c r="A8" s="11">
        <v>3</v>
      </c>
      <c r="B8" s="6" t="s">
        <v>28</v>
      </c>
      <c r="C8" s="7" t="s">
        <v>17</v>
      </c>
      <c r="D8" s="16" t="s">
        <v>16</v>
      </c>
      <c r="E8" s="20">
        <v>715.3</v>
      </c>
      <c r="F8" s="20">
        <f>132.82+20.3+103.02+37.26</f>
        <v>293.39999999999998</v>
      </c>
      <c r="G8" s="21">
        <f t="shared" ref="G8:G16" si="0">E8-F8</f>
        <v>421.9</v>
      </c>
      <c r="H8" s="15"/>
      <c r="I8" s="11"/>
      <c r="M8" s="22"/>
    </row>
    <row r="9" spans="1:13" ht="69.75" customHeight="1">
      <c r="A9" s="11">
        <v>4</v>
      </c>
      <c r="B9" s="6" t="s">
        <v>15</v>
      </c>
      <c r="C9" s="7" t="s">
        <v>18</v>
      </c>
      <c r="D9" s="16" t="s">
        <v>19</v>
      </c>
      <c r="E9" s="20">
        <v>4482</v>
      </c>
      <c r="F9" s="20">
        <f>1313.7+3168.3</f>
        <v>4482</v>
      </c>
      <c r="G9" s="21">
        <f t="shared" si="0"/>
        <v>0</v>
      </c>
      <c r="H9" s="15"/>
      <c r="I9" s="11"/>
      <c r="M9" s="22"/>
    </row>
    <row r="10" spans="1:13" ht="91.5" customHeight="1">
      <c r="A10" s="11">
        <v>5</v>
      </c>
      <c r="B10" s="6" t="s">
        <v>28</v>
      </c>
      <c r="C10" s="7" t="s">
        <v>29</v>
      </c>
      <c r="D10" s="16" t="s">
        <v>20</v>
      </c>
      <c r="E10" s="20">
        <v>19995.599999999999</v>
      </c>
      <c r="F10" s="20">
        <f>312.1+109.7+4135.8+1727.3+2127</f>
        <v>8411.9000000000015</v>
      </c>
      <c r="G10" s="21">
        <f t="shared" si="0"/>
        <v>11583.699999999997</v>
      </c>
      <c r="H10" s="15"/>
      <c r="I10" s="11"/>
      <c r="M10" s="22"/>
    </row>
    <row r="11" spans="1:13" ht="70.5" customHeight="1">
      <c r="A11" s="11">
        <v>6</v>
      </c>
      <c r="B11" s="6" t="s">
        <v>28</v>
      </c>
      <c r="C11" s="7" t="s">
        <v>21</v>
      </c>
      <c r="D11" s="16" t="s">
        <v>22</v>
      </c>
      <c r="E11" s="20">
        <v>1315</v>
      </c>
      <c r="F11" s="20">
        <v>1315</v>
      </c>
      <c r="G11" s="21">
        <f t="shared" si="0"/>
        <v>0</v>
      </c>
      <c r="H11" s="15"/>
      <c r="I11" s="11"/>
      <c r="M11" s="22"/>
    </row>
    <row r="12" spans="1:13" ht="156.75" customHeight="1">
      <c r="A12" s="11">
        <v>7</v>
      </c>
      <c r="B12" s="6" t="s">
        <v>25</v>
      </c>
      <c r="C12" s="7" t="s">
        <v>24</v>
      </c>
      <c r="D12" s="19" t="s">
        <v>23</v>
      </c>
      <c r="E12" s="20">
        <v>4000</v>
      </c>
      <c r="F12" s="20">
        <f>2307-2283.9+0.4+10.8+1+29.02+1238.1+635.6+53.7</f>
        <v>1991.72</v>
      </c>
      <c r="G12" s="21">
        <f t="shared" si="0"/>
        <v>2008.28</v>
      </c>
      <c r="H12" s="15"/>
      <c r="I12" s="11"/>
      <c r="M12" s="22"/>
    </row>
    <row r="13" spans="1:13" ht="24" customHeight="1">
      <c r="A13" s="11"/>
      <c r="B13" s="18"/>
      <c r="C13" s="7"/>
      <c r="D13" s="19"/>
      <c r="E13" s="20"/>
      <c r="F13" s="20"/>
      <c r="G13" s="21"/>
      <c r="H13" s="15"/>
      <c r="I13" s="11"/>
      <c r="M13" s="22"/>
    </row>
    <row r="14" spans="1:13" ht="10.5" hidden="1" customHeight="1">
      <c r="A14" s="11"/>
      <c r="B14" s="6"/>
      <c r="C14" s="7"/>
      <c r="D14" s="19"/>
      <c r="E14" s="20"/>
      <c r="F14" s="20"/>
      <c r="G14" s="21">
        <f t="shared" si="0"/>
        <v>0</v>
      </c>
      <c r="H14" s="15"/>
      <c r="I14" s="11"/>
      <c r="M14" s="22"/>
    </row>
    <row r="15" spans="1:13" ht="10.5" hidden="1" customHeight="1">
      <c r="A15" s="11"/>
      <c r="B15" s="6"/>
      <c r="C15" s="7"/>
      <c r="D15" s="19"/>
      <c r="E15" s="20"/>
      <c r="F15" s="20"/>
      <c r="G15" s="21">
        <f t="shared" si="0"/>
        <v>0</v>
      </c>
      <c r="H15" s="15"/>
      <c r="I15" s="11"/>
      <c r="M15" s="22"/>
    </row>
    <row r="16" spans="1:13" ht="10.5" hidden="1" customHeight="1">
      <c r="A16" s="11"/>
      <c r="B16" s="6"/>
      <c r="C16" s="7"/>
      <c r="D16" s="19"/>
      <c r="E16" s="20"/>
      <c r="F16" s="20"/>
      <c r="G16" s="21">
        <f t="shared" si="0"/>
        <v>0</v>
      </c>
      <c r="H16" s="15"/>
      <c r="I16" s="11"/>
      <c r="M16" s="22"/>
    </row>
    <row r="17" spans="1:13" ht="21" customHeight="1">
      <c r="A17" s="5"/>
      <c r="B17" s="4" t="s">
        <v>0</v>
      </c>
      <c r="C17" s="3"/>
      <c r="D17" s="1"/>
      <c r="E17" s="20">
        <f>SUM(E6:E16)</f>
        <v>171713.8</v>
      </c>
      <c r="F17" s="20">
        <f>SUM(F6:F16)</f>
        <v>157699.96</v>
      </c>
      <c r="G17" s="14">
        <f>SUM(G6:G16)</f>
        <v>14013.879999999997</v>
      </c>
      <c r="H17" s="14">
        <f>SUM(H6:H16)</f>
        <v>0</v>
      </c>
      <c r="I17" s="14">
        <f>SUM(I8:I16)</f>
        <v>0</v>
      </c>
      <c r="M17" s="22"/>
    </row>
    <row r="18" spans="1:13">
      <c r="F18" s="17"/>
    </row>
  </sheetData>
  <autoFilter ref="A4:I17">
    <filterColumn colId="1"/>
  </autoFilter>
  <mergeCells count="2">
    <mergeCell ref="A1:I1"/>
    <mergeCell ref="A2:I2"/>
  </mergeCells>
  <phoneticPr fontId="1" type="noConversion"/>
  <pageMargins left="0.39370078740157483" right="0.19685039370078741" top="0.59055118110236227" bottom="0.59055118110236227" header="0.11811023622047245" footer="0.51181102362204722"/>
  <pageSetup paperSize="9" scale="95" orientation="landscape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финанс</vt:lpstr>
      <vt:lpstr>финанс!Заголовки_для_печати</vt:lpstr>
      <vt:lpstr>финанс!Область_печати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VSemyonova</dc:creator>
  <cp:lastModifiedBy>ВСеменова</cp:lastModifiedBy>
  <cp:lastPrinted>2021-03-24T08:12:09Z</cp:lastPrinted>
  <dcterms:created xsi:type="dcterms:W3CDTF">2006-06-20T08:16:48Z</dcterms:created>
  <dcterms:modified xsi:type="dcterms:W3CDTF">2021-04-15T08:51:41Z</dcterms:modified>
</cp:coreProperties>
</file>