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3040" windowHeight="9195"/>
  </bookViews>
  <sheets>
    <sheet name="Документ" sheetId="2" r:id="rId1"/>
  </sheets>
  <definedNames>
    <definedName name="_xlnm._FilterDatabase" localSheetId="0" hidden="1">Документ!$A$6:$G$107</definedName>
    <definedName name="_xlnm.Print_Titles" localSheetId="0">Документ!$4:$6</definedName>
    <definedName name="_xlnm.Print_Area" localSheetId="0">Документ!$A$1:$F$108</definedName>
  </definedNames>
  <calcPr calcId="145621"/>
</workbook>
</file>

<file path=xl/calcChain.xml><?xml version="1.0" encoding="utf-8"?>
<calcChain xmlns="http://schemas.openxmlformats.org/spreadsheetml/2006/main">
  <c r="D89" i="2" l="1"/>
  <c r="D82" i="2"/>
  <c r="E82" i="2"/>
  <c r="F82" i="2"/>
  <c r="C82" i="2"/>
  <c r="C55" i="2"/>
  <c r="D11" i="2"/>
  <c r="E11" i="2"/>
  <c r="F11" i="2"/>
  <c r="C11" i="2"/>
  <c r="D39" i="2"/>
  <c r="D29" i="2"/>
  <c r="D14" i="2"/>
  <c r="D55" i="2" l="1"/>
  <c r="F55" i="2"/>
  <c r="E55" i="2" l="1"/>
  <c r="D13" i="2"/>
  <c r="D15" i="2"/>
  <c r="D16" i="2"/>
  <c r="D12" i="2"/>
  <c r="D10" i="2" l="1"/>
  <c r="D8" i="2"/>
  <c r="F7" i="2" l="1"/>
  <c r="F107" i="2" s="1"/>
  <c r="C7" i="2" l="1"/>
  <c r="C107" i="2" s="1"/>
  <c r="D7" i="2"/>
  <c r="D107" i="2" s="1"/>
  <c r="E7" i="2" l="1"/>
  <c r="E107" i="2" s="1"/>
</calcChain>
</file>

<file path=xl/sharedStrings.xml><?xml version="1.0" encoding="utf-8"?>
<sst xmlns="http://schemas.openxmlformats.org/spreadsheetml/2006/main" count="192" uniqueCount="189">
  <si>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</si>
  <si>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</si>
  <si>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</si>
  <si>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</si>
  <si>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</si>
  <si>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</si>
  <si>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</si>
  <si>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</si>
  <si>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</si>
  <si>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1210374521</t>
  </si>
  <si>
    <t>2710274905</t>
  </si>
  <si>
    <t>28301R0230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</si>
  <si>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</si>
  <si>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</si>
  <si>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</si>
  <si>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</si>
  <si>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</si>
  <si>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15106R4670</t>
  </si>
  <si>
    <t>15103R4660</t>
  </si>
  <si>
    <t>24202R0270</t>
  </si>
  <si>
    <t>15102R5190</t>
  </si>
  <si>
    <t>15106R5190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</si>
  <si>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</si>
  <si>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</si>
  <si>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</si>
  <si>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</si>
  <si>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</si>
  <si>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</si>
  <si>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</si>
  <si>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</si>
  <si>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</si>
  <si>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</si>
  <si>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</si>
  <si>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</si>
  <si>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</si>
  <si>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</si>
  <si>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</si>
  <si>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</si>
  <si>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</si>
  <si>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</si>
  <si>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Осуществление городским округом "Город Чита" функций административного центра (столицы) Забайкальского края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</si>
  <si>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</si>
  <si>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</si>
  <si>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</si>
  <si>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</si>
  <si>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</si>
  <si>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</si>
  <si>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14203R3040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</si>
  <si>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</si>
  <si>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</si>
  <si>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</si>
  <si>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</si>
  <si>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</si>
  <si>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</si>
  <si>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</si>
  <si>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</si>
  <si>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</si>
  <si>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</si>
  <si>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32201R5760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</si>
  <si>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</si>
  <si>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</si>
  <si>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</si>
  <si>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</si>
  <si>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</si>
  <si>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12301R4970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</si>
  <si>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</si>
  <si>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</si>
  <si>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</si>
  <si>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</si>
  <si>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</si>
  <si>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</si>
  <si>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</si>
  <si>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</si>
  <si>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</si>
  <si>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</si>
  <si>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</si>
  <si>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</si>
  <si>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</si>
  <si>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</si>
  <si>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</si>
  <si>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</si>
  <si>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</si>
  <si>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2710174102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</si>
  <si>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</si>
  <si>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</si>
  <si>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</si>
  <si>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</si>
  <si>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</si>
  <si>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</si>
  <si>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</si>
  <si>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</si>
  <si>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</si>
  <si>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</si>
  <si>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</si>
  <si>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</si>
  <si>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</si>
  <si>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</si>
  <si>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</si>
  <si>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</si>
  <si>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</si>
  <si>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</si>
  <si>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</si>
  <si>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</si>
  <si>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</si>
  <si>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</si>
  <si>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</si>
  <si>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</si>
  <si>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</si>
  <si>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</si>
  <si>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</si>
  <si>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</si>
  <si>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</si>
  <si>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</si>
  <si>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</si>
  <si>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</si>
  <si>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</si>
  <si>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</si>
  <si>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</si>
  <si>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</si>
  <si>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</si>
  <si>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</si>
  <si>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</si>
  <si>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</si>
  <si>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</si>
  <si>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</si>
  <si>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</si>
  <si>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</si>
  <si>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</si>
  <si>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</si>
  <si>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</si>
  <si>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</si>
  <si>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</si>
  <si>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</si>
  <si>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</si>
  <si>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</si>
  <si>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</si>
  <si>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</si>
  <si>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</si>
  <si>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</si>
  <si>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</si>
  <si>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</si>
  <si>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</si>
  <si>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</si>
  <si>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</si>
  <si>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</si>
  <si>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</si>
  <si>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</si>
  <si>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</si>
  <si>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</si>
  <si>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</si>
  <si>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</si>
  <si>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</si>
  <si>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</si>
  <si>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</si>
  <si>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</si>
  <si>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2730374303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</si>
  <si>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</si>
  <si>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880W009108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</si>
  <si>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</si>
  <si>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</si>
  <si>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</si>
  <si>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8800009218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</si>
  <si>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</si>
  <si>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133065505М</t>
  </si>
  <si>
    <t>141075505М</t>
  </si>
  <si>
    <t>142045505М</t>
  </si>
  <si>
    <t>151085505М</t>
  </si>
  <si>
    <t>184015505М</t>
  </si>
  <si>
    <t>184135505М</t>
  </si>
  <si>
    <t>291045505М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</si>
  <si>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</si>
  <si>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</si>
  <si>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</si>
  <si>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</si>
  <si>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8800000704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</si>
  <si>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</si>
  <si>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</si>
  <si>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</si>
  <si>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</si>
  <si>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</si>
  <si>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</si>
  <si>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Финансовое обеспечение дорожной деятельности в целях реализации мероприятий в городских агломерациях в том числе за счет средств резервного фонда Правительства Российской Федерации</t>
  </si>
  <si>
    <t>133R158560</t>
  </si>
  <si>
    <t>3.Субвенции - всего:</t>
  </si>
  <si>
    <t>4.Иные межбюджетные трансферты - всего:</t>
  </si>
  <si>
    <t>Разработка проектно-сметной документации и (или) строительство объектов нецентрализованного питьевого водоснабжения, гаходящегося в муниципальной собственности</t>
  </si>
  <si>
    <t>2720274103</t>
  </si>
  <si>
    <t>тыс. рублей</t>
  </si>
  <si>
    <t>Сводные данные о расходах бюджета Забайкальского края на предоставление межбюджетных трансфертов бюджетам муниципальных образований по состоянию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</si>
</sst>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1" fillId="0" borderId="4" xfId="14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2" xfId="9" applyNumberFormat="1" applyFont="1" applyFill="1" applyAlignment="1" applyProtection="1">
      <alignment horizontal="center" vertical="center" shrinkToFit="1"/>
    </xf>
    <xf numFmtId="0" fontId="8" fillId="5" borderId="8" xfId="9" applyNumberFormat="1" applyFont="1" applyFill="1" applyBorder="1" applyAlignment="1" applyProtection="1">
      <alignment horizontal="center" vertical="center" shrinkToFit="1"/>
    </xf>
    <xf numFmtId="0" fontId="8" fillId="5" borderId="7" xfId="8" applyNumberFormat="1" applyFont="1" applyFill="1" applyBorder="1" applyAlignment="1" applyProtection="1">
      <alignment horizontal="center" vertical="center"/>
    </xf>
    <xf numFmtId="0" fontId="8" fillId="5" borderId="7" xfId="2" applyNumberFormat="1" applyFont="1" applyFill="1" applyBorder="1" applyAlignment="1" applyProtection="1">
      <alignment horizontal="center" vertical="center"/>
    </xf>
    <xf numFmtId="0" fontId="9" fillId="5" borderId="2" xfId="12" applyNumberFormat="1" applyFont="1" applyFill="1" applyAlignment="1" applyProtection="1">
      <alignment horizontal="left" vertical="center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2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8" fillId="0" borderId="2" xfId="10" applyNumberFormat="1" applyFont="1" applyFill="1" applyAlignment="1" applyProtection="1">
      <alignment horizontal="left" vertical="center" wrapText="1"/>
    </xf>
    <xf numFmtId="49" fontId="8" fillId="0" borderId="2" xfId="10" applyFont="1" applyFill="1" applyAlignment="1" applyProtection="1">
      <alignment horizontal="center" vertical="center" wrapText="1"/>
    </xf>
    <xf numFmtId="49" fontId="9" fillId="0" borderId="2" xfId="10" applyFont="1" applyFill="1" applyAlignment="1" applyProtection="1">
      <alignment horizontal="left" vertical="center" wrapText="1"/>
    </xf>
    <xf numFmtId="49" fontId="8" fillId="0" borderId="2" xfId="10" applyFont="1" applyFill="1" applyAlignment="1" applyProtection="1">
      <alignment horizontal="left" vertical="center" wrapText="1"/>
    </xf>
    <xf numFmtId="0" fontId="9" fillId="0" borderId="2" xfId="10" applyNumberFormat="1" applyFont="1" applyFill="1" applyAlignment="1" applyProtection="1">
      <alignment horizontal="left" vertical="center" wrapText="1"/>
    </xf>
    <xf numFmtId="49" fontId="9" fillId="0" borderId="2" xfId="10" applyFont="1" applyFill="1" applyAlignment="1" applyProtection="1">
      <alignment horizontal="center" vertical="center" wrapText="1"/>
    </xf>
    <xf numFmtId="0" fontId="8" fillId="0" borderId="7" xfId="10" applyNumberFormat="1" applyFont="1" applyFill="1" applyBorder="1" applyAlignment="1" applyProtection="1">
      <alignment vertical="center" wrapText="1"/>
    </xf>
    <xf numFmtId="49" fontId="8" fillId="0" borderId="11" xfId="10" applyFont="1" applyFill="1" applyBorder="1" applyAlignment="1" applyProtection="1">
      <alignment horizontal="center" vertical="center" wrapText="1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49" fontId="8" fillId="0" borderId="6" xfId="10" applyFont="1" applyFill="1" applyBorder="1" applyAlignment="1" applyProtection="1">
      <alignment horizontal="center" vertical="center" wrapText="1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0" fontId="8" fillId="0" borderId="7" xfId="10" applyNumberFormat="1" applyFont="1" applyFill="1" applyBorder="1" applyAlignment="1" applyProtection="1">
      <alignment vertical="center" wrapText="1"/>
    </xf>
    <xf numFmtId="0" fontId="8" fillId="5" borderId="1" xfId="6" applyNumberFormat="1" applyFont="1" applyFill="1" applyAlignment="1" applyProtection="1">
      <alignment horizontal="right" vertical="center"/>
    </xf>
    <xf numFmtId="164" fontId="9" fillId="0" borderId="7" xfId="8" applyNumberFormat="1" applyFont="1" applyFill="1" applyBorder="1" applyAlignment="1" applyProtection="1">
      <alignment horizontal="right" vertical="center"/>
    </xf>
    <xf numFmtId="164" fontId="8" fillId="0" borderId="7" xfId="8" applyNumberFormat="1" applyFont="1" applyFill="1" applyBorder="1" applyAlignment="1" applyProtection="1">
      <alignment horizontal="right" vertical="center"/>
    </xf>
    <xf numFmtId="164" fontId="8" fillId="0" borderId="7" xfId="2" applyNumberFormat="1" applyFont="1" applyFill="1" applyBorder="1" applyAlignment="1" applyProtection="1">
      <alignment horizontal="right" vertical="center"/>
    </xf>
    <xf numFmtId="164" fontId="9" fillId="0" borderId="7" xfId="2" applyNumberFormat="1" applyFont="1" applyFill="1" applyBorder="1" applyAlignment="1" applyProtection="1">
      <alignment horizontal="right" vertical="center"/>
    </xf>
    <xf numFmtId="164" fontId="11" fillId="0" borderId="7" xfId="8" applyNumberFormat="1" applyFont="1" applyFill="1" applyBorder="1" applyAlignment="1" applyProtection="1">
      <alignment horizontal="right" vertical="center"/>
    </xf>
    <xf numFmtId="4" fontId="11" fillId="0" borderId="7" xfId="0" applyNumberFormat="1" applyFont="1" applyFill="1" applyBorder="1" applyAlignment="1" applyProtection="1">
      <alignment horizontal="right" vertical="center"/>
      <protection locked="0" hidden="1"/>
    </xf>
    <xf numFmtId="164" fontId="9" fillId="5" borderId="7" xfId="2" applyNumberFormat="1" applyFont="1" applyFill="1" applyBorder="1" applyAlignment="1" applyProtection="1">
      <alignment horizontal="right" vertical="center"/>
    </xf>
    <xf numFmtId="0" fontId="8" fillId="0" borderId="9" xfId="10" applyNumberFormat="1" applyFont="1" applyFill="1" applyBorder="1" applyAlignment="1" applyProtection="1">
      <alignment horizontal="left" vertical="center" wrapText="1"/>
    </xf>
    <xf numFmtId="0" fontId="8" fillId="0" borderId="12" xfId="10" applyNumberFormat="1" applyFont="1" applyFill="1" applyBorder="1" applyAlignment="1" applyProtection="1">
      <alignment horizontal="left" vertical="center" wrapText="1"/>
    </xf>
    <xf numFmtId="0" fontId="8" fillId="0" borderId="10" xfId="10" applyNumberFormat="1" applyFont="1" applyFill="1" applyBorder="1" applyAlignment="1" applyProtection="1">
      <alignment horizontal="left" vertical="center" wrapText="1"/>
    </xf>
    <xf numFmtId="0" fontId="8" fillId="0" borderId="7" xfId="10" applyNumberFormat="1" applyFont="1" applyFill="1" applyBorder="1" applyAlignment="1" applyProtection="1">
      <alignment vertical="center" wrapText="1"/>
    </xf>
    <xf numFmtId="0" fontId="10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8" fillId="5" borderId="2" xfId="7" applyNumberFormat="1" applyFont="1" applyFill="1" applyAlignment="1" applyProtection="1">
      <alignment horizontal="center" vertical="center" wrapText="1"/>
    </xf>
    <xf numFmtId="0" fontId="8" fillId="5" borderId="2" xfId="7" applyFont="1" applyFill="1" applyAlignment="1" applyProtection="1">
      <alignment horizontal="center" vertical="center" wrapText="1"/>
      <protection locked="0"/>
    </xf>
    <xf numFmtId="0" fontId="8" fillId="5" borderId="9" xfId="7" applyFont="1" applyFill="1" applyBorder="1" applyAlignment="1" applyProtection="1">
      <alignment horizontal="center" vertical="center" wrapText="1"/>
      <protection locked="0"/>
    </xf>
    <xf numFmtId="0" fontId="8" fillId="0" borderId="7" xfId="10" applyNumberFormat="1" applyFont="1" applyFill="1" applyBorder="1" applyAlignment="1" applyProtection="1">
      <alignment horizontal="left" vertical="center" wrapText="1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FD112"/>
  <sheetViews>
    <sheetView showGridLines="0" tabSelected="1" zoomScaleNormal="100" zoomScaleSheetLayoutView="100" workbookViewId="0">
      <pane ySplit="6" topLeftCell="A7" activePane="bottomLeft" state="frozen"/>
      <selection pane="bottomLeft" sqref="A1:F1"/>
    </sheetView>
  </sheetViews>
  <sheetFormatPr defaultColWidth="9.140625" defaultRowHeight="15" outlineLevelRow="1" x14ac:dyDescent="0.25"/>
  <cols>
    <col min="1" max="1" width="49.85546875" style="2" customWidth="1"/>
    <col min="2" max="2" width="16.5703125" style="2" customWidth="1"/>
    <col min="3" max="3" width="16.28515625" style="17" customWidth="1"/>
    <col min="4" max="4" width="14.7109375" style="18" customWidth="1"/>
    <col min="5" max="5" width="13.5703125" style="17" customWidth="1"/>
    <col min="6" max="6" width="13.7109375" style="17" customWidth="1"/>
    <col min="7" max="7" width="0.140625" style="2" customWidth="1"/>
    <col min="8" max="16384" width="9.140625" style="2"/>
  </cols>
  <sheetData>
    <row r="1" spans="1:7" ht="46.5" customHeight="1" x14ac:dyDescent="0.25">
      <c r="A1" s="49" t="s">
        <v>188</v>
      </c>
      <c r="B1" s="49"/>
      <c r="C1" s="49"/>
      <c r="D1" s="49"/>
      <c r="E1" s="49"/>
      <c r="F1" s="49"/>
      <c r="G1" s="1"/>
    </row>
    <row r="2" spans="1:7" ht="15.75" x14ac:dyDescent="0.25">
      <c r="A2" s="50"/>
      <c r="B2" s="50"/>
      <c r="C2" s="50"/>
      <c r="D2" s="50"/>
      <c r="E2" s="50"/>
      <c r="F2" s="50"/>
      <c r="G2" s="1"/>
    </row>
    <row r="3" spans="1:7" x14ac:dyDescent="0.25">
      <c r="A3" s="51"/>
      <c r="B3" s="52"/>
      <c r="C3" s="13"/>
      <c r="D3" s="13"/>
      <c r="E3" s="13"/>
      <c r="F3" s="37" t="s">
        <v>187</v>
      </c>
      <c r="G3" s="3"/>
    </row>
    <row r="4" spans="1:7" ht="15" customHeight="1" x14ac:dyDescent="0.25">
      <c r="A4" s="53" t="s">
        <v>0</v>
      </c>
      <c r="B4" s="53" t="s">
        <v>12</v>
      </c>
      <c r="C4" s="53" t="s">
        <v>1</v>
      </c>
      <c r="D4" s="53" t="s">
        <v>2</v>
      </c>
      <c r="E4" s="53" t="s">
        <v>14</v>
      </c>
      <c r="F4" s="53" t="s">
        <v>3</v>
      </c>
      <c r="G4" s="4"/>
    </row>
    <row r="5" spans="1:7" ht="24" customHeight="1" x14ac:dyDescent="0.25">
      <c r="A5" s="54"/>
      <c r="B5" s="54"/>
      <c r="C5" s="55"/>
      <c r="D5" s="55"/>
      <c r="E5" s="55"/>
      <c r="F5" s="55"/>
      <c r="G5" s="4"/>
    </row>
    <row r="6" spans="1:7" x14ac:dyDescent="0.25">
      <c r="A6" s="8">
        <v>1</v>
      </c>
      <c r="B6" s="9">
        <v>2</v>
      </c>
      <c r="C6" s="10">
        <v>3</v>
      </c>
      <c r="D6" s="10">
        <v>4</v>
      </c>
      <c r="E6" s="11">
        <v>5</v>
      </c>
      <c r="F6" s="11">
        <v>6</v>
      </c>
      <c r="G6" s="4"/>
    </row>
    <row r="7" spans="1:7" s="23" customFormat="1" x14ac:dyDescent="0.25">
      <c r="A7" s="26" t="s">
        <v>4</v>
      </c>
      <c r="B7" s="27"/>
      <c r="C7" s="38">
        <f>SUM(C8:C10)</f>
        <v>4689492.0999999996</v>
      </c>
      <c r="D7" s="38">
        <f>SUM(D8:D10)</f>
        <v>4671713.3</v>
      </c>
      <c r="E7" s="38">
        <f>SUM(E8:E10)</f>
        <v>4672434.8</v>
      </c>
      <c r="F7" s="38">
        <f>SUM(F8:F10)</f>
        <v>3888029.3000000003</v>
      </c>
      <c r="G7" s="22"/>
    </row>
    <row r="8" spans="1:7" s="23" customFormat="1" ht="33" customHeight="1" outlineLevel="1" x14ac:dyDescent="0.25">
      <c r="A8" s="24" t="s">
        <v>43</v>
      </c>
      <c r="B8" s="25" t="s">
        <v>5</v>
      </c>
      <c r="C8" s="39">
        <v>4490537.0999999996</v>
      </c>
      <c r="D8" s="40">
        <f>E8</f>
        <v>4490537.0999999996</v>
      </c>
      <c r="E8" s="40">
        <v>4490537.0999999996</v>
      </c>
      <c r="F8" s="40">
        <v>3838469.6</v>
      </c>
      <c r="G8" s="22"/>
    </row>
    <row r="9" spans="1:7" s="23" customFormat="1" ht="44.25" customHeight="1" outlineLevel="1" x14ac:dyDescent="0.25">
      <c r="A9" s="24" t="s">
        <v>44</v>
      </c>
      <c r="B9" s="25" t="s">
        <v>6</v>
      </c>
      <c r="C9" s="39">
        <v>168214</v>
      </c>
      <c r="D9" s="40">
        <v>150435.20000000001</v>
      </c>
      <c r="E9" s="40">
        <v>151156.70000000001</v>
      </c>
      <c r="F9" s="40">
        <v>26504.7</v>
      </c>
      <c r="G9" s="22"/>
    </row>
    <row r="10" spans="1:7" s="23" customFormat="1" ht="38.25" outlineLevel="1" x14ac:dyDescent="0.25">
      <c r="A10" s="24" t="s">
        <v>45</v>
      </c>
      <c r="B10" s="25" t="s">
        <v>7</v>
      </c>
      <c r="C10" s="39">
        <v>30741</v>
      </c>
      <c r="D10" s="40">
        <f>E10</f>
        <v>30741</v>
      </c>
      <c r="E10" s="40">
        <v>30741</v>
      </c>
      <c r="F10" s="40">
        <v>23055</v>
      </c>
      <c r="G10" s="22"/>
    </row>
    <row r="11" spans="1:7" s="23" customFormat="1" x14ac:dyDescent="0.25">
      <c r="A11" s="28" t="s">
        <v>8</v>
      </c>
      <c r="B11" s="29"/>
      <c r="C11" s="41">
        <f>SUM(C12:C54)</f>
        <v>2922640.0000000005</v>
      </c>
      <c r="D11" s="41">
        <f>SUM(D12:D54)</f>
        <v>4571549.8999999994</v>
      </c>
      <c r="E11" s="41">
        <f t="shared" ref="E11:F11" si="0">SUM(E12:E54)</f>
        <v>6029400</v>
      </c>
      <c r="F11" s="41">
        <f t="shared" si="0"/>
        <v>2354686.2000000002</v>
      </c>
      <c r="G11" s="22"/>
    </row>
    <row r="12" spans="1:7" s="23" customFormat="1" ht="57.6" customHeight="1" outlineLevel="1" x14ac:dyDescent="0.25">
      <c r="A12" s="24" t="s">
        <v>22</v>
      </c>
      <c r="B12" s="25" t="s">
        <v>23</v>
      </c>
      <c r="C12" s="39">
        <v>0</v>
      </c>
      <c r="D12" s="40">
        <f>E12</f>
        <v>606953.1</v>
      </c>
      <c r="E12" s="40">
        <v>606953.1</v>
      </c>
      <c r="F12" s="40">
        <v>45071.199999999997</v>
      </c>
      <c r="G12" s="22"/>
    </row>
    <row r="13" spans="1:7" s="23" customFormat="1" ht="35.450000000000003" customHeight="1" outlineLevel="1" x14ac:dyDescent="0.25">
      <c r="A13" s="24" t="s">
        <v>24</v>
      </c>
      <c r="B13" s="25" t="s">
        <v>25</v>
      </c>
      <c r="C13" s="39">
        <v>0</v>
      </c>
      <c r="D13" s="40">
        <f>E13</f>
        <v>3266</v>
      </c>
      <c r="E13" s="40">
        <v>3266</v>
      </c>
      <c r="F13" s="40">
        <v>1500</v>
      </c>
      <c r="G13" s="22"/>
    </row>
    <row r="14" spans="1:7" s="23" customFormat="1" ht="20.25" customHeight="1" outlineLevel="1" x14ac:dyDescent="0.25">
      <c r="A14" s="24" t="s">
        <v>26</v>
      </c>
      <c r="B14" s="25" t="s">
        <v>27</v>
      </c>
      <c r="C14" s="39">
        <v>143911.1</v>
      </c>
      <c r="D14" s="40">
        <f>23753.4+120157.7</f>
        <v>143911.1</v>
      </c>
      <c r="E14" s="40">
        <v>143911</v>
      </c>
      <c r="F14" s="40">
        <v>132054.5</v>
      </c>
      <c r="G14" s="22"/>
    </row>
    <row r="15" spans="1:7" s="23" customFormat="1" ht="36" customHeight="1" outlineLevel="1" x14ac:dyDescent="0.25">
      <c r="A15" s="24" t="s">
        <v>28</v>
      </c>
      <c r="B15" s="25" t="s">
        <v>19</v>
      </c>
      <c r="C15" s="39">
        <v>7141.5</v>
      </c>
      <c r="D15" s="40">
        <f>E15</f>
        <v>7141.5</v>
      </c>
      <c r="E15" s="40">
        <v>7141.5</v>
      </c>
      <c r="F15" s="40">
        <v>5218.1000000000004</v>
      </c>
      <c r="G15" s="22"/>
    </row>
    <row r="16" spans="1:7" s="23" customFormat="1" ht="36.75" customHeight="1" outlineLevel="1" x14ac:dyDescent="0.25">
      <c r="A16" s="24" t="s">
        <v>29</v>
      </c>
      <c r="B16" s="25" t="s">
        <v>11</v>
      </c>
      <c r="C16" s="39">
        <v>76077.600000000006</v>
      </c>
      <c r="D16" s="40">
        <f>E16</f>
        <v>76077.600000000006</v>
      </c>
      <c r="E16" s="40">
        <v>76077.600000000006</v>
      </c>
      <c r="F16" s="40">
        <v>76077.600000000006</v>
      </c>
      <c r="G16" s="22"/>
    </row>
    <row r="17" spans="1:7" s="23" customFormat="1" ht="51" outlineLevel="1" x14ac:dyDescent="0.25">
      <c r="A17" s="24" t="s">
        <v>30</v>
      </c>
      <c r="B17" s="25" t="s">
        <v>31</v>
      </c>
      <c r="C17" s="39">
        <v>28596.1</v>
      </c>
      <c r="D17" s="40">
        <v>28596.1</v>
      </c>
      <c r="E17" s="40">
        <v>28596.1</v>
      </c>
      <c r="F17" s="40">
        <v>28596.1</v>
      </c>
      <c r="G17" s="22"/>
    </row>
    <row r="18" spans="1:7" s="23" customFormat="1" ht="32.450000000000003" customHeight="1" outlineLevel="1" x14ac:dyDescent="0.25">
      <c r="A18" s="24" t="s">
        <v>32</v>
      </c>
      <c r="B18" s="25" t="s">
        <v>33</v>
      </c>
      <c r="C18" s="39">
        <v>0</v>
      </c>
      <c r="D18" s="40">
        <v>8914.1</v>
      </c>
      <c r="E18" s="40">
        <v>8914.1</v>
      </c>
      <c r="F18" s="40">
        <v>0</v>
      </c>
      <c r="G18" s="22"/>
    </row>
    <row r="19" spans="1:7" s="23" customFormat="1" ht="46.9" customHeight="1" outlineLevel="1" x14ac:dyDescent="0.25">
      <c r="A19" s="24" t="s">
        <v>34</v>
      </c>
      <c r="B19" s="25" t="s">
        <v>10</v>
      </c>
      <c r="C19" s="39">
        <v>100185</v>
      </c>
      <c r="D19" s="40">
        <v>109185</v>
      </c>
      <c r="E19" s="40">
        <v>185057</v>
      </c>
      <c r="F19" s="40">
        <v>66984.3</v>
      </c>
      <c r="G19" s="22"/>
    </row>
    <row r="20" spans="1:7" s="23" customFormat="1" ht="30" customHeight="1" outlineLevel="1" x14ac:dyDescent="0.25">
      <c r="A20" s="24" t="s">
        <v>35</v>
      </c>
      <c r="B20" s="25" t="s">
        <v>36</v>
      </c>
      <c r="C20" s="39">
        <v>0</v>
      </c>
      <c r="D20" s="40">
        <v>133034.79999999999</v>
      </c>
      <c r="E20" s="40">
        <v>133034.79999999999</v>
      </c>
      <c r="F20" s="40">
        <v>92239.2</v>
      </c>
      <c r="G20" s="22"/>
    </row>
    <row r="21" spans="1:7" s="23" customFormat="1" ht="51" customHeight="1" outlineLevel="1" x14ac:dyDescent="0.25">
      <c r="A21" s="24" t="s">
        <v>37</v>
      </c>
      <c r="B21" s="25" t="s">
        <v>38</v>
      </c>
      <c r="C21" s="39">
        <v>0</v>
      </c>
      <c r="D21" s="40">
        <v>374.2</v>
      </c>
      <c r="E21" s="40">
        <v>374.2</v>
      </c>
      <c r="F21" s="40">
        <v>370.5</v>
      </c>
      <c r="G21" s="22"/>
    </row>
    <row r="22" spans="1:7" s="23" customFormat="1" ht="38.25" outlineLevel="1" x14ac:dyDescent="0.25">
      <c r="A22" s="30" t="s">
        <v>39</v>
      </c>
      <c r="B22" s="31" t="s">
        <v>17</v>
      </c>
      <c r="C22" s="39">
        <v>31581.599999999999</v>
      </c>
      <c r="D22" s="40">
        <v>31581.599999999999</v>
      </c>
      <c r="E22" s="40">
        <v>31581.599999999999</v>
      </c>
      <c r="F22" s="40">
        <v>29728.400000000001</v>
      </c>
      <c r="G22" s="22"/>
    </row>
    <row r="23" spans="1:7" s="23" customFormat="1" ht="57.75" customHeight="1" outlineLevel="1" x14ac:dyDescent="0.25">
      <c r="A23" s="30" t="s">
        <v>46</v>
      </c>
      <c r="B23" s="31" t="s">
        <v>47</v>
      </c>
      <c r="C23" s="39">
        <v>0</v>
      </c>
      <c r="D23" s="40">
        <v>0</v>
      </c>
      <c r="E23" s="40">
        <v>360367.4</v>
      </c>
      <c r="F23" s="40">
        <v>77280.600000000006</v>
      </c>
      <c r="G23" s="22"/>
    </row>
    <row r="24" spans="1:7" s="23" customFormat="1" ht="32.25" customHeight="1" outlineLevel="1" x14ac:dyDescent="0.25">
      <c r="A24" s="32" t="s">
        <v>40</v>
      </c>
      <c r="B24" s="25" t="s">
        <v>9</v>
      </c>
      <c r="C24" s="39">
        <v>80000</v>
      </c>
      <c r="D24" s="39">
        <v>80000</v>
      </c>
      <c r="E24" s="40">
        <v>80000</v>
      </c>
      <c r="F24" s="40">
        <v>53334.7</v>
      </c>
      <c r="G24" s="22"/>
    </row>
    <row r="25" spans="1:7" s="23" customFormat="1" ht="38.25" outlineLevel="1" x14ac:dyDescent="0.25">
      <c r="A25" s="35" t="s">
        <v>15</v>
      </c>
      <c r="B25" s="25" t="s">
        <v>16</v>
      </c>
      <c r="C25" s="39">
        <v>11000</v>
      </c>
      <c r="D25" s="40">
        <v>11000</v>
      </c>
      <c r="E25" s="40">
        <v>11000</v>
      </c>
      <c r="F25" s="40">
        <v>2397.4</v>
      </c>
      <c r="G25" s="22"/>
    </row>
    <row r="26" spans="1:7" s="23" customFormat="1" ht="21.6" customHeight="1" outlineLevel="1" x14ac:dyDescent="0.25">
      <c r="A26" s="56" t="s">
        <v>41</v>
      </c>
      <c r="B26" s="31" t="s">
        <v>20</v>
      </c>
      <c r="C26" s="39">
        <v>2158.5</v>
      </c>
      <c r="D26" s="40">
        <v>2158.5</v>
      </c>
      <c r="E26" s="40">
        <v>2158.5</v>
      </c>
      <c r="F26" s="40">
        <v>2158.5</v>
      </c>
      <c r="G26" s="22"/>
    </row>
    <row r="27" spans="1:7" s="23" customFormat="1" ht="18" customHeight="1" outlineLevel="1" x14ac:dyDescent="0.25">
      <c r="A27" s="56"/>
      <c r="B27" s="31" t="s">
        <v>21</v>
      </c>
      <c r="C27" s="39">
        <v>2050</v>
      </c>
      <c r="D27" s="40">
        <v>2050</v>
      </c>
      <c r="E27" s="40">
        <v>2050</v>
      </c>
      <c r="F27" s="40">
        <v>2050</v>
      </c>
      <c r="G27" s="22"/>
    </row>
    <row r="28" spans="1:7" s="23" customFormat="1" ht="51" outlineLevel="1" x14ac:dyDescent="0.25">
      <c r="A28" s="30" t="s">
        <v>42</v>
      </c>
      <c r="B28" s="31" t="s">
        <v>18</v>
      </c>
      <c r="C28" s="39">
        <v>2835</v>
      </c>
      <c r="D28" s="40">
        <v>2835</v>
      </c>
      <c r="E28" s="40">
        <v>2835</v>
      </c>
      <c r="F28" s="40">
        <v>2835</v>
      </c>
      <c r="G28" s="22"/>
    </row>
    <row r="29" spans="1:7" s="23" customFormat="1" ht="38.25" outlineLevel="1" x14ac:dyDescent="0.25">
      <c r="A29" s="30" t="s">
        <v>48</v>
      </c>
      <c r="B29" s="31" t="s">
        <v>49</v>
      </c>
      <c r="C29" s="39">
        <v>1476.7</v>
      </c>
      <c r="D29" s="40">
        <f>53.9+160.3+662.7+599.8</f>
        <v>1476.7</v>
      </c>
      <c r="E29" s="40">
        <v>1476.7</v>
      </c>
      <c r="F29" s="40">
        <v>0</v>
      </c>
      <c r="G29" s="22"/>
    </row>
    <row r="30" spans="1:7" s="23" customFormat="1" ht="26.45" customHeight="1" outlineLevel="1" x14ac:dyDescent="0.25">
      <c r="A30" s="30" t="s">
        <v>50</v>
      </c>
      <c r="B30" s="31" t="s">
        <v>51</v>
      </c>
      <c r="C30" s="39">
        <v>103853</v>
      </c>
      <c r="D30" s="40">
        <v>108786.4</v>
      </c>
      <c r="E30" s="40">
        <v>91344.4</v>
      </c>
      <c r="F30" s="40">
        <v>18244</v>
      </c>
      <c r="G30" s="22"/>
    </row>
    <row r="31" spans="1:7" s="23" customFormat="1" ht="26.45" customHeight="1" outlineLevel="1" x14ac:dyDescent="0.25">
      <c r="A31" s="30" t="s">
        <v>52</v>
      </c>
      <c r="B31" s="31" t="s">
        <v>53</v>
      </c>
      <c r="C31" s="39">
        <v>195607.2</v>
      </c>
      <c r="D31" s="40">
        <v>195607.2</v>
      </c>
      <c r="E31" s="40">
        <v>268272.90000000002</v>
      </c>
      <c r="F31" s="40">
        <v>122939.3</v>
      </c>
      <c r="G31" s="22"/>
    </row>
    <row r="32" spans="1:7" s="23" customFormat="1" ht="93.75" customHeight="1" outlineLevel="1" x14ac:dyDescent="0.25">
      <c r="A32" s="30" t="s">
        <v>54</v>
      </c>
      <c r="B32" s="31" t="s">
        <v>55</v>
      </c>
      <c r="C32" s="39">
        <v>41508.300000000003</v>
      </c>
      <c r="D32" s="40">
        <v>41508.300000000003</v>
      </c>
      <c r="E32" s="40">
        <v>41508.300000000003</v>
      </c>
      <c r="F32" s="40">
        <v>27463.9</v>
      </c>
      <c r="G32" s="22"/>
    </row>
    <row r="33" spans="1:7" s="23" customFormat="1" ht="26.45" customHeight="1" outlineLevel="1" x14ac:dyDescent="0.25">
      <c r="A33" s="30" t="s">
        <v>56</v>
      </c>
      <c r="B33" s="31" t="s">
        <v>57</v>
      </c>
      <c r="C33" s="39">
        <v>17529.5</v>
      </c>
      <c r="D33" s="40">
        <v>17529.5</v>
      </c>
      <c r="E33" s="40">
        <v>17529.5</v>
      </c>
      <c r="F33" s="40">
        <v>17529.5</v>
      </c>
      <c r="G33" s="22"/>
    </row>
    <row r="34" spans="1:7" s="23" customFormat="1" ht="21.75" customHeight="1" outlineLevel="1" x14ac:dyDescent="0.25">
      <c r="A34" s="48" t="s">
        <v>56</v>
      </c>
      <c r="B34" s="31" t="s">
        <v>58</v>
      </c>
      <c r="C34" s="39">
        <v>116.5</v>
      </c>
      <c r="D34" s="40">
        <v>0</v>
      </c>
      <c r="E34" s="40">
        <v>0</v>
      </c>
      <c r="F34" s="40">
        <v>0</v>
      </c>
      <c r="G34" s="22"/>
    </row>
    <row r="35" spans="1:7" s="23" customFormat="1" ht="25.5" customHeight="1" outlineLevel="1" x14ac:dyDescent="0.25">
      <c r="A35" s="48"/>
      <c r="B35" s="31" t="s">
        <v>59</v>
      </c>
      <c r="C35" s="39">
        <v>42384.7</v>
      </c>
      <c r="D35" s="40">
        <v>42384.7</v>
      </c>
      <c r="E35" s="40">
        <v>42384.7</v>
      </c>
      <c r="F35" s="40">
        <v>34102.1</v>
      </c>
      <c r="G35" s="22"/>
    </row>
    <row r="36" spans="1:7" s="23" customFormat="1" ht="25.5" customHeight="1" outlineLevel="1" x14ac:dyDescent="0.25">
      <c r="A36" s="48"/>
      <c r="B36" s="31" t="s">
        <v>60</v>
      </c>
      <c r="C36" s="39">
        <v>54058.5</v>
      </c>
      <c r="D36" s="40">
        <v>54058.5</v>
      </c>
      <c r="E36" s="40">
        <v>54058.5</v>
      </c>
      <c r="F36" s="40">
        <v>1868.3</v>
      </c>
      <c r="G36" s="22"/>
    </row>
    <row r="37" spans="1:7" s="23" customFormat="1" ht="30.75" customHeight="1" outlineLevel="1" x14ac:dyDescent="0.25">
      <c r="A37" s="30" t="s">
        <v>61</v>
      </c>
      <c r="B37" s="31" t="s">
        <v>62</v>
      </c>
      <c r="C37" s="39">
        <v>0</v>
      </c>
      <c r="D37" s="40">
        <v>247243.6</v>
      </c>
      <c r="E37" s="40">
        <v>124851.9</v>
      </c>
      <c r="F37" s="40">
        <v>0</v>
      </c>
      <c r="G37" s="22"/>
    </row>
    <row r="38" spans="1:7" s="23" customFormat="1" ht="28.5" customHeight="1" outlineLevel="1" x14ac:dyDescent="0.25">
      <c r="A38" s="30" t="s">
        <v>63</v>
      </c>
      <c r="B38" s="31" t="s">
        <v>64</v>
      </c>
      <c r="C38" s="42">
        <v>220033.6</v>
      </c>
      <c r="D38" s="40">
        <v>220033.6</v>
      </c>
      <c r="E38" s="40">
        <v>220033.6</v>
      </c>
      <c r="F38" s="40">
        <v>218595.3</v>
      </c>
      <c r="G38" s="22"/>
    </row>
    <row r="39" spans="1:7" s="23" customFormat="1" ht="37.5" customHeight="1" outlineLevel="1" x14ac:dyDescent="0.25">
      <c r="A39" s="32" t="s">
        <v>65</v>
      </c>
      <c r="B39" s="25" t="s">
        <v>66</v>
      </c>
      <c r="C39" s="39">
        <v>3266.7</v>
      </c>
      <c r="D39" s="40">
        <f>1136.9+90+1723.7+185.3+130.8</f>
        <v>3266.7000000000007</v>
      </c>
      <c r="E39" s="40">
        <v>3266.7</v>
      </c>
      <c r="F39" s="40">
        <v>0</v>
      </c>
      <c r="G39" s="22"/>
    </row>
    <row r="40" spans="1:7" s="23" customFormat="1" ht="46.9" customHeight="1" outlineLevel="1" x14ac:dyDescent="0.25">
      <c r="A40" s="24" t="s">
        <v>67</v>
      </c>
      <c r="B40" s="25" t="s">
        <v>68</v>
      </c>
      <c r="C40" s="39">
        <v>1732.3</v>
      </c>
      <c r="D40" s="39">
        <v>1732.3</v>
      </c>
      <c r="E40" s="40">
        <v>1732.3</v>
      </c>
      <c r="F40" s="40">
        <v>1212.3</v>
      </c>
      <c r="G40" s="22"/>
    </row>
    <row r="41" spans="1:7" s="23" customFormat="1" ht="31.9" customHeight="1" outlineLevel="1" x14ac:dyDescent="0.25">
      <c r="A41" s="33" t="s">
        <v>69</v>
      </c>
      <c r="B41" s="25" t="s">
        <v>70</v>
      </c>
      <c r="C41" s="39">
        <v>298379.5</v>
      </c>
      <c r="D41" s="40">
        <v>304468.90000000002</v>
      </c>
      <c r="E41" s="40">
        <v>340230.8</v>
      </c>
      <c r="F41" s="40">
        <v>147458.4</v>
      </c>
      <c r="G41" s="22"/>
    </row>
    <row r="42" spans="1:7" s="23" customFormat="1" ht="45" customHeight="1" outlineLevel="1" x14ac:dyDescent="0.25">
      <c r="A42" s="30" t="s">
        <v>71</v>
      </c>
      <c r="B42" s="31" t="s">
        <v>72</v>
      </c>
      <c r="C42" s="39">
        <v>42750.2</v>
      </c>
      <c r="D42" s="40">
        <v>42750.2</v>
      </c>
      <c r="E42" s="40">
        <v>42750.2</v>
      </c>
      <c r="F42" s="40">
        <v>16071</v>
      </c>
      <c r="G42" s="22"/>
    </row>
    <row r="43" spans="1:7" s="23" customFormat="1" ht="60.6" customHeight="1" outlineLevel="1" x14ac:dyDescent="0.25">
      <c r="A43" s="30" t="s">
        <v>73</v>
      </c>
      <c r="B43" s="31" t="s">
        <v>74</v>
      </c>
      <c r="C43" s="39">
        <v>0</v>
      </c>
      <c r="D43" s="40">
        <v>0</v>
      </c>
      <c r="E43" s="40">
        <v>355642.9</v>
      </c>
      <c r="F43" s="40">
        <v>40938.5</v>
      </c>
      <c r="G43" s="22"/>
    </row>
    <row r="44" spans="1:7" s="23" customFormat="1" ht="56.45" customHeight="1" outlineLevel="1" x14ac:dyDescent="0.25">
      <c r="A44" s="30" t="s">
        <v>75</v>
      </c>
      <c r="B44" s="31" t="s">
        <v>76</v>
      </c>
      <c r="C44" s="39">
        <v>459478.8</v>
      </c>
      <c r="D44" s="40">
        <v>818642.4</v>
      </c>
      <c r="E44" s="40">
        <v>635513</v>
      </c>
      <c r="F44" s="40">
        <v>157598.1</v>
      </c>
      <c r="G44" s="22"/>
    </row>
    <row r="45" spans="1:7" s="23" customFormat="1" ht="24" customHeight="1" outlineLevel="1" x14ac:dyDescent="0.25">
      <c r="A45" s="30" t="s">
        <v>77</v>
      </c>
      <c r="B45" s="31" t="s">
        <v>78</v>
      </c>
      <c r="C45" s="39">
        <v>23815</v>
      </c>
      <c r="D45" s="40">
        <v>13264.9</v>
      </c>
      <c r="E45" s="40">
        <v>13264.9</v>
      </c>
      <c r="F45" s="40">
        <v>12855.5</v>
      </c>
      <c r="G45" s="22"/>
    </row>
    <row r="46" spans="1:7" s="23" customFormat="1" ht="84.6" customHeight="1" outlineLevel="1" x14ac:dyDescent="0.25">
      <c r="A46" s="30" t="s">
        <v>79</v>
      </c>
      <c r="B46" s="31" t="s">
        <v>80</v>
      </c>
      <c r="C46" s="39">
        <v>498975.4</v>
      </c>
      <c r="D46" s="40">
        <v>498975.4</v>
      </c>
      <c r="E46" s="40">
        <v>1447541.3</v>
      </c>
      <c r="F46" s="40">
        <v>775024.7</v>
      </c>
      <c r="G46" s="22"/>
    </row>
    <row r="47" spans="1:7" s="23" customFormat="1" ht="58.9" customHeight="1" outlineLevel="1" x14ac:dyDescent="0.25">
      <c r="A47" s="30" t="s">
        <v>81</v>
      </c>
      <c r="B47" s="31" t="s">
        <v>82</v>
      </c>
      <c r="C47" s="39">
        <v>68062.5</v>
      </c>
      <c r="D47" s="40">
        <v>0</v>
      </c>
      <c r="E47" s="40">
        <v>0</v>
      </c>
      <c r="F47" s="40">
        <v>0</v>
      </c>
      <c r="G47" s="22"/>
    </row>
    <row r="48" spans="1:7" s="23" customFormat="1" ht="58.9" customHeight="1" outlineLevel="1" x14ac:dyDescent="0.25">
      <c r="A48" s="36" t="s">
        <v>185</v>
      </c>
      <c r="B48" s="31" t="s">
        <v>186</v>
      </c>
      <c r="C48" s="39">
        <v>0</v>
      </c>
      <c r="D48" s="40">
        <v>68062.5</v>
      </c>
      <c r="E48" s="40">
        <v>0</v>
      </c>
      <c r="F48" s="40">
        <v>0</v>
      </c>
      <c r="G48" s="22"/>
    </row>
    <row r="49" spans="1:7" s="23" customFormat="1" ht="64.150000000000006" customHeight="1" outlineLevel="1" x14ac:dyDescent="0.25">
      <c r="A49" s="30" t="s">
        <v>83</v>
      </c>
      <c r="B49" s="31" t="s">
        <v>84</v>
      </c>
      <c r="C49" s="39">
        <v>4100</v>
      </c>
      <c r="D49" s="40">
        <v>4100</v>
      </c>
      <c r="E49" s="40">
        <v>4100</v>
      </c>
      <c r="F49" s="40">
        <v>2751.6</v>
      </c>
      <c r="G49" s="22"/>
    </row>
    <row r="50" spans="1:7" s="23" customFormat="1" ht="54" customHeight="1" outlineLevel="1" x14ac:dyDescent="0.25">
      <c r="A50" s="30" t="s">
        <v>85</v>
      </c>
      <c r="B50" s="31" t="s">
        <v>86</v>
      </c>
      <c r="C50" s="39">
        <v>57000</v>
      </c>
      <c r="D50" s="40">
        <v>57000</v>
      </c>
      <c r="E50" s="40">
        <v>57000</v>
      </c>
      <c r="F50" s="40">
        <v>0</v>
      </c>
      <c r="G50" s="22"/>
    </row>
    <row r="51" spans="1:7" s="23" customFormat="1" ht="85.15" customHeight="1" outlineLevel="1" x14ac:dyDescent="0.25">
      <c r="A51" s="30" t="s">
        <v>87</v>
      </c>
      <c r="B51" s="31" t="s">
        <v>88</v>
      </c>
      <c r="C51" s="39">
        <v>63477</v>
      </c>
      <c r="D51" s="40">
        <v>63477</v>
      </c>
      <c r="E51" s="40">
        <v>63477</v>
      </c>
      <c r="F51" s="40">
        <v>28430.1</v>
      </c>
      <c r="G51" s="22"/>
    </row>
    <row r="52" spans="1:7" s="23" customFormat="1" ht="52.15" customHeight="1" x14ac:dyDescent="0.25">
      <c r="A52" s="24" t="s">
        <v>89</v>
      </c>
      <c r="B52" s="25" t="s">
        <v>90</v>
      </c>
      <c r="C52" s="40">
        <v>0</v>
      </c>
      <c r="D52" s="40">
        <v>10550.1</v>
      </c>
      <c r="E52" s="40">
        <v>10550.1</v>
      </c>
      <c r="F52" s="40">
        <v>5192.5</v>
      </c>
      <c r="G52" s="22"/>
    </row>
    <row r="53" spans="1:7" s="23" customFormat="1" ht="66.599999999999994" customHeight="1" outlineLevel="1" x14ac:dyDescent="0.25">
      <c r="A53" s="24" t="s">
        <v>91</v>
      </c>
      <c r="B53" s="25" t="s">
        <v>92</v>
      </c>
      <c r="C53" s="39">
        <v>216545.2</v>
      </c>
      <c r="D53" s="40">
        <v>486599.4</v>
      </c>
      <c r="E53" s="40">
        <v>486599.4</v>
      </c>
      <c r="F53" s="40">
        <v>92397.5</v>
      </c>
      <c r="G53" s="22"/>
    </row>
    <row r="54" spans="1:7" s="23" customFormat="1" ht="44.45" customHeight="1" outlineLevel="1" x14ac:dyDescent="0.25">
      <c r="A54" s="24" t="s">
        <v>93</v>
      </c>
      <c r="B54" s="25" t="s">
        <v>94</v>
      </c>
      <c r="C54" s="39">
        <v>22953</v>
      </c>
      <c r="D54" s="40">
        <v>22953</v>
      </c>
      <c r="E54" s="40">
        <v>22953</v>
      </c>
      <c r="F54" s="40">
        <v>16117.5</v>
      </c>
      <c r="G54" s="22"/>
    </row>
    <row r="55" spans="1:7" s="23" customFormat="1" outlineLevel="1" x14ac:dyDescent="0.25">
      <c r="A55" s="28" t="s">
        <v>183</v>
      </c>
      <c r="B55" s="29"/>
      <c r="C55" s="38">
        <f>SUM(C56:C81)</f>
        <v>13671338.700000001</v>
      </c>
      <c r="D55" s="38">
        <f>SUM(D56:D81)</f>
        <v>13670337.000000004</v>
      </c>
      <c r="E55" s="38">
        <f>SUM(E56:E81)</f>
        <v>13587194.900000004</v>
      </c>
      <c r="F55" s="38">
        <f>SUM(F56:F81)</f>
        <v>9906459.1000000034</v>
      </c>
      <c r="G55" s="22"/>
    </row>
    <row r="56" spans="1:7" s="23" customFormat="1" ht="40.5" customHeight="1" outlineLevel="1" x14ac:dyDescent="0.25">
      <c r="A56" s="24" t="s">
        <v>95</v>
      </c>
      <c r="B56" s="25" t="s">
        <v>96</v>
      </c>
      <c r="C56" s="39">
        <v>106391.4</v>
      </c>
      <c r="D56" s="40">
        <v>106391.4</v>
      </c>
      <c r="E56" s="40">
        <v>106391.4</v>
      </c>
      <c r="F56" s="40">
        <v>71166</v>
      </c>
      <c r="G56" s="22"/>
    </row>
    <row r="57" spans="1:7" s="23" customFormat="1" ht="38.25" outlineLevel="1" x14ac:dyDescent="0.25">
      <c r="A57" s="24" t="s">
        <v>97</v>
      </c>
      <c r="B57" s="25" t="s">
        <v>98</v>
      </c>
      <c r="C57" s="39">
        <v>1255.9000000000001</v>
      </c>
      <c r="D57" s="40">
        <v>1255.9000000000001</v>
      </c>
      <c r="E57" s="40">
        <v>1255.9000000000001</v>
      </c>
      <c r="F57" s="40">
        <v>345.7</v>
      </c>
      <c r="G57" s="22"/>
    </row>
    <row r="58" spans="1:7" s="23" customFormat="1" ht="76.5" outlineLevel="1" x14ac:dyDescent="0.25">
      <c r="A58" s="24" t="s">
        <v>99</v>
      </c>
      <c r="B58" s="25" t="s">
        <v>100</v>
      </c>
      <c r="C58" s="39">
        <v>61.2</v>
      </c>
      <c r="D58" s="40">
        <v>61.2</v>
      </c>
      <c r="E58" s="40">
        <v>61.2</v>
      </c>
      <c r="F58" s="40">
        <v>0</v>
      </c>
      <c r="G58" s="22"/>
    </row>
    <row r="59" spans="1:7" s="23" customFormat="1" ht="55.5" customHeight="1" outlineLevel="1" x14ac:dyDescent="0.25">
      <c r="A59" s="45" t="s">
        <v>101</v>
      </c>
      <c r="B59" s="25" t="s">
        <v>102</v>
      </c>
      <c r="C59" s="39">
        <v>4276826.5999999996</v>
      </c>
      <c r="D59" s="40">
        <v>4276826.5999999996</v>
      </c>
      <c r="E59" s="40">
        <v>4276826.5999999996</v>
      </c>
      <c r="F59" s="40">
        <v>2757141.5</v>
      </c>
      <c r="G59" s="22"/>
    </row>
    <row r="60" spans="1:7" s="23" customFormat="1" ht="54" customHeight="1" outlineLevel="1" x14ac:dyDescent="0.25">
      <c r="A60" s="47"/>
      <c r="B60" s="25" t="s">
        <v>103</v>
      </c>
      <c r="C60" s="39">
        <v>7873249</v>
      </c>
      <c r="D60" s="40">
        <v>7873249</v>
      </c>
      <c r="E60" s="40">
        <v>7873249</v>
      </c>
      <c r="F60" s="40">
        <v>6265722.5</v>
      </c>
      <c r="G60" s="22"/>
    </row>
    <row r="61" spans="1:7" s="23" customFormat="1" ht="49.15" customHeight="1" outlineLevel="1" x14ac:dyDescent="0.25">
      <c r="A61" s="33" t="s">
        <v>104</v>
      </c>
      <c r="B61" s="25" t="s">
        <v>105</v>
      </c>
      <c r="C61" s="39">
        <v>306313</v>
      </c>
      <c r="D61" s="40">
        <v>305311.3</v>
      </c>
      <c r="E61" s="40">
        <v>283391.8</v>
      </c>
      <c r="F61" s="40">
        <v>147177.79999999999</v>
      </c>
      <c r="G61" s="22"/>
    </row>
    <row r="62" spans="1:7" s="23" customFormat="1" ht="45.6" customHeight="1" outlineLevel="1" x14ac:dyDescent="0.25">
      <c r="A62" s="30" t="s">
        <v>106</v>
      </c>
      <c r="B62" s="34" t="s">
        <v>107</v>
      </c>
      <c r="C62" s="43">
        <v>132960</v>
      </c>
      <c r="D62" s="40">
        <v>132960</v>
      </c>
      <c r="E62" s="40">
        <v>71737.399999999994</v>
      </c>
      <c r="F62" s="40">
        <v>34666</v>
      </c>
      <c r="G62" s="22"/>
    </row>
    <row r="63" spans="1:7" s="23" customFormat="1" ht="38.450000000000003" customHeight="1" outlineLevel="1" x14ac:dyDescent="0.25">
      <c r="A63" s="30" t="s">
        <v>108</v>
      </c>
      <c r="B63" s="34" t="s">
        <v>109</v>
      </c>
      <c r="C63" s="43">
        <v>13000</v>
      </c>
      <c r="D63" s="40">
        <v>13000</v>
      </c>
      <c r="E63" s="40">
        <v>13000</v>
      </c>
      <c r="F63" s="40">
        <v>4875.8</v>
      </c>
      <c r="G63" s="22"/>
    </row>
    <row r="64" spans="1:7" s="23" customFormat="1" ht="58.15" customHeight="1" outlineLevel="1" x14ac:dyDescent="0.25">
      <c r="A64" s="32" t="s">
        <v>110</v>
      </c>
      <c r="B64" s="25" t="s">
        <v>111</v>
      </c>
      <c r="C64" s="39">
        <v>485.7</v>
      </c>
      <c r="D64" s="40">
        <v>485.7</v>
      </c>
      <c r="E64" s="40">
        <v>485.7</v>
      </c>
      <c r="F64" s="40">
        <v>156.30000000000001</v>
      </c>
      <c r="G64" s="22"/>
    </row>
    <row r="65" spans="1:7" s="23" customFormat="1" ht="69" customHeight="1" outlineLevel="1" x14ac:dyDescent="0.25">
      <c r="A65" s="24" t="s">
        <v>112</v>
      </c>
      <c r="B65" s="25" t="s">
        <v>113</v>
      </c>
      <c r="C65" s="39">
        <v>126208.9</v>
      </c>
      <c r="D65" s="39">
        <v>126208.9</v>
      </c>
      <c r="E65" s="40">
        <v>126208.9</v>
      </c>
      <c r="F65" s="40">
        <v>61002.5</v>
      </c>
      <c r="G65" s="22"/>
    </row>
    <row r="66" spans="1:7" s="23" customFormat="1" ht="51.6" customHeight="1" outlineLevel="1" x14ac:dyDescent="0.25">
      <c r="A66" s="24" t="s">
        <v>114</v>
      </c>
      <c r="B66" s="25" t="s">
        <v>115</v>
      </c>
      <c r="C66" s="39">
        <v>6562.5</v>
      </c>
      <c r="D66" s="40">
        <v>6562.5</v>
      </c>
      <c r="E66" s="40">
        <v>6562.5</v>
      </c>
      <c r="F66" s="40">
        <v>4978.6000000000004</v>
      </c>
      <c r="G66" s="22"/>
    </row>
    <row r="67" spans="1:7" s="23" customFormat="1" ht="32.450000000000003" customHeight="1" outlineLevel="1" x14ac:dyDescent="0.25">
      <c r="A67" s="24" t="s">
        <v>116</v>
      </c>
      <c r="B67" s="25" t="s">
        <v>117</v>
      </c>
      <c r="C67" s="39">
        <v>444.7</v>
      </c>
      <c r="D67" s="40">
        <v>444.7</v>
      </c>
      <c r="E67" s="40">
        <v>444.7</v>
      </c>
      <c r="F67" s="40">
        <v>211.3</v>
      </c>
      <c r="G67" s="22"/>
    </row>
    <row r="68" spans="1:7" s="23" customFormat="1" ht="31.15" customHeight="1" outlineLevel="1" x14ac:dyDescent="0.25">
      <c r="A68" s="24" t="s">
        <v>118</v>
      </c>
      <c r="B68" s="25" t="s">
        <v>119</v>
      </c>
      <c r="C68" s="39">
        <v>3405.1</v>
      </c>
      <c r="D68" s="40">
        <v>3405.1</v>
      </c>
      <c r="E68" s="40">
        <v>3405.1</v>
      </c>
      <c r="F68" s="40">
        <v>1851.9</v>
      </c>
      <c r="G68" s="22"/>
    </row>
    <row r="69" spans="1:7" s="23" customFormat="1" ht="42.6" customHeight="1" outlineLevel="1" x14ac:dyDescent="0.25">
      <c r="A69" s="24" t="s">
        <v>120</v>
      </c>
      <c r="B69" s="25" t="s">
        <v>121</v>
      </c>
      <c r="C69" s="39">
        <v>36</v>
      </c>
      <c r="D69" s="40">
        <v>36</v>
      </c>
      <c r="E69" s="40">
        <v>36</v>
      </c>
      <c r="F69" s="40">
        <v>13</v>
      </c>
      <c r="G69" s="22"/>
    </row>
    <row r="70" spans="1:7" s="23" customFormat="1" ht="33.6" customHeight="1" outlineLevel="1" x14ac:dyDescent="0.25">
      <c r="A70" s="24" t="s">
        <v>122</v>
      </c>
      <c r="B70" s="25" t="s">
        <v>123</v>
      </c>
      <c r="C70" s="39">
        <v>24184.9</v>
      </c>
      <c r="D70" s="40">
        <v>24184.9</v>
      </c>
      <c r="E70" s="40">
        <v>24184.9</v>
      </c>
      <c r="F70" s="40">
        <v>16680.5</v>
      </c>
      <c r="G70" s="22"/>
    </row>
    <row r="71" spans="1:7" s="23" customFormat="1" ht="28.15" customHeight="1" outlineLevel="1" x14ac:dyDescent="0.25">
      <c r="A71" s="24" t="s">
        <v>124</v>
      </c>
      <c r="B71" s="25" t="s">
        <v>125</v>
      </c>
      <c r="C71" s="39">
        <v>12084.8</v>
      </c>
      <c r="D71" s="40">
        <v>12084.8</v>
      </c>
      <c r="E71" s="40">
        <v>12084.8</v>
      </c>
      <c r="F71" s="40">
        <v>9380.7000000000007</v>
      </c>
      <c r="G71" s="22"/>
    </row>
    <row r="72" spans="1:7" s="23" customFormat="1" ht="63.6" customHeight="1" outlineLevel="1" x14ac:dyDescent="0.25">
      <c r="A72" s="24" t="s">
        <v>126</v>
      </c>
      <c r="B72" s="25" t="s">
        <v>127</v>
      </c>
      <c r="C72" s="39">
        <v>1049.9000000000001</v>
      </c>
      <c r="D72" s="40">
        <v>1049.9000000000001</v>
      </c>
      <c r="E72" s="40">
        <v>1049.9000000000001</v>
      </c>
      <c r="F72" s="40">
        <v>787.3</v>
      </c>
      <c r="G72" s="22"/>
    </row>
    <row r="73" spans="1:7" s="23" customFormat="1" ht="96" customHeight="1" outlineLevel="1" x14ac:dyDescent="0.25">
      <c r="A73" s="24" t="s">
        <v>128</v>
      </c>
      <c r="B73" s="25" t="s">
        <v>129</v>
      </c>
      <c r="C73" s="39">
        <v>18.5</v>
      </c>
      <c r="D73" s="40">
        <v>18.5</v>
      </c>
      <c r="E73" s="40">
        <v>18.5</v>
      </c>
      <c r="F73" s="40">
        <v>0</v>
      </c>
      <c r="G73" s="22"/>
    </row>
    <row r="74" spans="1:7" s="23" customFormat="1" ht="44.45" customHeight="1" outlineLevel="1" x14ac:dyDescent="0.25">
      <c r="A74" s="24" t="s">
        <v>130</v>
      </c>
      <c r="B74" s="25" t="s">
        <v>131</v>
      </c>
      <c r="C74" s="39">
        <v>58639.4</v>
      </c>
      <c r="D74" s="40">
        <v>58639.4</v>
      </c>
      <c r="E74" s="40">
        <v>58639.4</v>
      </c>
      <c r="F74" s="40">
        <v>39787.300000000003</v>
      </c>
      <c r="G74" s="22"/>
    </row>
    <row r="75" spans="1:7" s="23" customFormat="1" ht="46.15" customHeight="1" outlineLevel="1" x14ac:dyDescent="0.25">
      <c r="A75" s="24" t="s">
        <v>132</v>
      </c>
      <c r="B75" s="25" t="s">
        <v>133</v>
      </c>
      <c r="C75" s="39">
        <v>476.2</v>
      </c>
      <c r="D75" s="40">
        <v>476.2</v>
      </c>
      <c r="E75" s="40">
        <v>476.2</v>
      </c>
      <c r="F75" s="40">
        <v>0</v>
      </c>
      <c r="G75" s="22"/>
    </row>
    <row r="76" spans="1:7" s="23" customFormat="1" ht="49.9" customHeight="1" outlineLevel="1" x14ac:dyDescent="0.25">
      <c r="A76" s="24" t="s">
        <v>134</v>
      </c>
      <c r="B76" s="25" t="s">
        <v>135</v>
      </c>
      <c r="C76" s="39">
        <v>6093.1</v>
      </c>
      <c r="D76" s="40">
        <v>7164.3</v>
      </c>
      <c r="E76" s="40">
        <v>7164.3</v>
      </c>
      <c r="F76" s="40">
        <v>5333.5</v>
      </c>
      <c r="G76" s="22"/>
    </row>
    <row r="77" spans="1:7" s="23" customFormat="1" ht="63" customHeight="1" outlineLevel="1" x14ac:dyDescent="0.25">
      <c r="A77" s="24" t="s">
        <v>136</v>
      </c>
      <c r="B77" s="25" t="s">
        <v>137</v>
      </c>
      <c r="C77" s="39">
        <v>50518</v>
      </c>
      <c r="D77" s="40">
        <v>49446.8</v>
      </c>
      <c r="E77" s="40">
        <v>49446.8</v>
      </c>
      <c r="F77" s="40">
        <v>13432</v>
      </c>
      <c r="G77" s="22"/>
    </row>
    <row r="78" spans="1:7" s="23" customFormat="1" ht="86.25" customHeight="1" x14ac:dyDescent="0.25">
      <c r="A78" s="24" t="s">
        <v>138</v>
      </c>
      <c r="B78" s="25" t="s">
        <v>139</v>
      </c>
      <c r="C78" s="40">
        <v>40645.300000000003</v>
      </c>
      <c r="D78" s="40">
        <v>40645.300000000003</v>
      </c>
      <c r="E78" s="40">
        <v>40645.300000000003</v>
      </c>
      <c r="F78" s="40">
        <v>23177.7</v>
      </c>
      <c r="G78" s="22"/>
    </row>
    <row r="79" spans="1:7" s="23" customFormat="1" ht="25.9" customHeight="1" outlineLevel="1" x14ac:dyDescent="0.25">
      <c r="A79" s="24" t="s">
        <v>140</v>
      </c>
      <c r="B79" s="25" t="s">
        <v>141</v>
      </c>
      <c r="C79" s="39">
        <v>15656.3</v>
      </c>
      <c r="D79" s="40">
        <v>15656.3</v>
      </c>
      <c r="E79" s="40">
        <v>15656.3</v>
      </c>
      <c r="F79" s="40">
        <v>0</v>
      </c>
      <c r="G79" s="22"/>
    </row>
    <row r="80" spans="1:7" s="23" customFormat="1" ht="49.9" customHeight="1" outlineLevel="1" x14ac:dyDescent="0.25">
      <c r="A80" s="24" t="s">
        <v>142</v>
      </c>
      <c r="B80" s="25" t="s">
        <v>143</v>
      </c>
      <c r="C80" s="39">
        <v>515453.3</v>
      </c>
      <c r="D80" s="40">
        <v>515453.3</v>
      </c>
      <c r="E80" s="40">
        <v>515453.3</v>
      </c>
      <c r="F80" s="40">
        <v>374826.3</v>
      </c>
      <c r="G80" s="22"/>
    </row>
    <row r="81" spans="1:7 16384:16384" s="23" customFormat="1" ht="38.450000000000003" customHeight="1" outlineLevel="1" x14ac:dyDescent="0.25">
      <c r="A81" s="24" t="s">
        <v>144</v>
      </c>
      <c r="B81" s="25" t="s">
        <v>145</v>
      </c>
      <c r="C81" s="39">
        <v>99319</v>
      </c>
      <c r="D81" s="40">
        <v>99319</v>
      </c>
      <c r="E81" s="40">
        <v>99319</v>
      </c>
      <c r="F81" s="40">
        <v>73744.899999999994</v>
      </c>
      <c r="G81" s="22"/>
    </row>
    <row r="82" spans="1:7 16384:16384" s="23" customFormat="1" outlineLevel="1" x14ac:dyDescent="0.25">
      <c r="A82" s="28" t="s">
        <v>184</v>
      </c>
      <c r="B82" s="29"/>
      <c r="C82" s="38">
        <f>SUM(C83:C106)</f>
        <v>1212571.7</v>
      </c>
      <c r="D82" s="38">
        <f t="shared" ref="D82:F82" si="1">SUM(D83:D106)</f>
        <v>1637758.1</v>
      </c>
      <c r="E82" s="38">
        <f t="shared" si="1"/>
        <v>3012876.2</v>
      </c>
      <c r="F82" s="38">
        <f t="shared" si="1"/>
        <v>1170551.1000000003</v>
      </c>
      <c r="G82" s="22"/>
    </row>
    <row r="83" spans="1:7 16384:16384" s="23" customFormat="1" ht="48" customHeight="1" outlineLevel="1" x14ac:dyDescent="0.25">
      <c r="A83" s="24" t="s">
        <v>146</v>
      </c>
      <c r="B83" s="25" t="s">
        <v>147</v>
      </c>
      <c r="C83" s="39">
        <v>0</v>
      </c>
      <c r="D83" s="40">
        <v>0</v>
      </c>
      <c r="E83" s="40">
        <v>314955</v>
      </c>
      <c r="F83" s="40">
        <v>57127.8</v>
      </c>
      <c r="G83" s="22"/>
    </row>
    <row r="84" spans="1:7 16384:16384" s="23" customFormat="1" ht="49.5" customHeight="1" outlineLevel="1" x14ac:dyDescent="0.25">
      <c r="A84" s="24" t="s">
        <v>148</v>
      </c>
      <c r="B84" s="25" t="s">
        <v>149</v>
      </c>
      <c r="C84" s="39">
        <v>0</v>
      </c>
      <c r="D84" s="40">
        <v>0</v>
      </c>
      <c r="E84" s="40">
        <v>19995.599999999999</v>
      </c>
      <c r="F84" s="40">
        <v>0</v>
      </c>
      <c r="G84" s="22"/>
      <c r="XFD84" s="23">
        <v>1</v>
      </c>
    </row>
    <row r="85" spans="1:7 16384:16384" s="23" customFormat="1" ht="51" outlineLevel="1" x14ac:dyDescent="0.25">
      <c r="A85" s="24" t="s">
        <v>150</v>
      </c>
      <c r="B85" s="25" t="s">
        <v>151</v>
      </c>
      <c r="C85" s="39">
        <v>0</v>
      </c>
      <c r="D85" s="40">
        <v>0</v>
      </c>
      <c r="E85" s="40">
        <v>400819.1</v>
      </c>
      <c r="F85" s="40">
        <v>68441.8</v>
      </c>
      <c r="G85" s="22"/>
    </row>
    <row r="86" spans="1:7 16384:16384" s="23" customFormat="1" ht="69" customHeight="1" outlineLevel="1" x14ac:dyDescent="0.25">
      <c r="A86" s="24" t="s">
        <v>152</v>
      </c>
      <c r="B86" s="25" t="s">
        <v>153</v>
      </c>
      <c r="C86" s="39">
        <v>0</v>
      </c>
      <c r="D86" s="40">
        <v>0</v>
      </c>
      <c r="E86" s="40">
        <v>297024.59999999998</v>
      </c>
      <c r="F86" s="40">
        <v>23276</v>
      </c>
      <c r="G86" s="22"/>
    </row>
    <row r="87" spans="1:7 16384:16384" s="23" customFormat="1" ht="42.75" customHeight="1" outlineLevel="1" x14ac:dyDescent="0.25">
      <c r="A87" s="24" t="s">
        <v>154</v>
      </c>
      <c r="B87" s="25" t="s">
        <v>155</v>
      </c>
      <c r="C87" s="39">
        <v>255</v>
      </c>
      <c r="D87" s="40">
        <v>255</v>
      </c>
      <c r="E87" s="40">
        <v>255</v>
      </c>
      <c r="F87" s="40">
        <v>0</v>
      </c>
      <c r="G87" s="22"/>
    </row>
    <row r="88" spans="1:7 16384:16384" s="23" customFormat="1" ht="48.75" customHeight="1" outlineLevel="1" x14ac:dyDescent="0.25">
      <c r="A88" s="24" t="s">
        <v>156</v>
      </c>
      <c r="B88" s="25" t="s">
        <v>157</v>
      </c>
      <c r="C88" s="39">
        <v>0</v>
      </c>
      <c r="D88" s="40">
        <v>0</v>
      </c>
      <c r="E88" s="40">
        <v>5000</v>
      </c>
      <c r="F88" s="40">
        <v>5000</v>
      </c>
      <c r="G88" s="22"/>
    </row>
    <row r="89" spans="1:7 16384:16384" s="23" customFormat="1" ht="48.75" customHeight="1" outlineLevel="1" x14ac:dyDescent="0.25">
      <c r="A89" s="24" t="s">
        <v>158</v>
      </c>
      <c r="B89" s="25" t="s">
        <v>159</v>
      </c>
      <c r="C89" s="39">
        <v>19250.7</v>
      </c>
      <c r="D89" s="40">
        <f>5243.1+34995.5+2711+5134.1+3389.3</f>
        <v>51473</v>
      </c>
      <c r="E89" s="40">
        <v>47263.1</v>
      </c>
      <c r="F89" s="40">
        <v>32205.1</v>
      </c>
      <c r="G89" s="22"/>
    </row>
    <row r="90" spans="1:7 16384:16384" s="23" customFormat="1" ht="18.75" customHeight="1" outlineLevel="1" x14ac:dyDescent="0.25">
      <c r="A90" s="45" t="s">
        <v>162</v>
      </c>
      <c r="B90" s="25" t="s">
        <v>163</v>
      </c>
      <c r="C90" s="39">
        <v>365872.6</v>
      </c>
      <c r="D90" s="40">
        <v>365872.6</v>
      </c>
      <c r="E90" s="40">
        <v>365872.6</v>
      </c>
      <c r="F90" s="40">
        <v>181600.2</v>
      </c>
      <c r="G90" s="22"/>
    </row>
    <row r="91" spans="1:7 16384:16384" s="23" customFormat="1" ht="18.75" customHeight="1" outlineLevel="1" x14ac:dyDescent="0.25">
      <c r="A91" s="46"/>
      <c r="B91" s="25" t="s">
        <v>164</v>
      </c>
      <c r="C91" s="39">
        <v>0</v>
      </c>
      <c r="D91" s="40">
        <v>0</v>
      </c>
      <c r="E91" s="40">
        <v>31348.6</v>
      </c>
      <c r="F91" s="40">
        <v>19635.900000000001</v>
      </c>
      <c r="G91" s="22"/>
    </row>
    <row r="92" spans="1:7 16384:16384" s="23" customFormat="1" ht="22.5" customHeight="1" outlineLevel="1" x14ac:dyDescent="0.25">
      <c r="A92" s="46"/>
      <c r="B92" s="25" t="s">
        <v>165</v>
      </c>
      <c r="C92" s="39">
        <v>0</v>
      </c>
      <c r="D92" s="40">
        <v>0</v>
      </c>
      <c r="E92" s="40">
        <v>43208.9</v>
      </c>
      <c r="F92" s="40">
        <v>12524</v>
      </c>
      <c r="G92" s="22"/>
    </row>
    <row r="93" spans="1:7 16384:16384" s="23" customFormat="1" ht="20.25" customHeight="1" outlineLevel="1" x14ac:dyDescent="0.25">
      <c r="A93" s="46"/>
      <c r="B93" s="25" t="s">
        <v>166</v>
      </c>
      <c r="C93" s="39">
        <v>0</v>
      </c>
      <c r="D93" s="40">
        <v>105979.5</v>
      </c>
      <c r="E93" s="40">
        <v>158745.5</v>
      </c>
      <c r="F93" s="40">
        <v>73037</v>
      </c>
      <c r="G93" s="22"/>
    </row>
    <row r="94" spans="1:7 16384:16384" s="23" customFormat="1" ht="19.5" customHeight="1" outlineLevel="1" x14ac:dyDescent="0.25">
      <c r="A94" s="46"/>
      <c r="B94" s="25" t="s">
        <v>167</v>
      </c>
      <c r="C94" s="39">
        <v>56430</v>
      </c>
      <c r="D94" s="40">
        <v>56430</v>
      </c>
      <c r="E94" s="40">
        <v>61227.4</v>
      </c>
      <c r="F94" s="40">
        <v>46411.4</v>
      </c>
      <c r="G94" s="22"/>
    </row>
    <row r="95" spans="1:7 16384:16384" s="23" customFormat="1" ht="18.75" customHeight="1" outlineLevel="1" x14ac:dyDescent="0.25">
      <c r="A95" s="46"/>
      <c r="B95" s="25" t="s">
        <v>168</v>
      </c>
      <c r="C95" s="39">
        <v>0</v>
      </c>
      <c r="D95" s="40">
        <v>0</v>
      </c>
      <c r="E95" s="40">
        <v>13000</v>
      </c>
      <c r="F95" s="40">
        <v>11498.1</v>
      </c>
      <c r="G95" s="22"/>
    </row>
    <row r="96" spans="1:7 16384:16384" s="23" customFormat="1" ht="20.25" customHeight="1" outlineLevel="1" x14ac:dyDescent="0.25">
      <c r="A96" s="46"/>
      <c r="B96" s="25" t="s">
        <v>169</v>
      </c>
      <c r="C96" s="39">
        <v>259</v>
      </c>
      <c r="D96" s="40">
        <v>6248.4</v>
      </c>
      <c r="E96" s="40">
        <v>56248.4</v>
      </c>
      <c r="F96" s="40">
        <v>20933.5</v>
      </c>
      <c r="G96" s="22"/>
    </row>
    <row r="97" spans="1:7" s="23" customFormat="1" ht="21.75" customHeight="1" outlineLevel="1" x14ac:dyDescent="0.25">
      <c r="A97" s="46"/>
      <c r="B97" s="25" t="s">
        <v>170</v>
      </c>
      <c r="C97" s="39">
        <v>0</v>
      </c>
      <c r="D97" s="40">
        <v>1070.5</v>
      </c>
      <c r="E97" s="40">
        <v>9325.7999999999993</v>
      </c>
      <c r="F97" s="40">
        <v>232.5</v>
      </c>
      <c r="G97" s="22"/>
    </row>
    <row r="98" spans="1:7" s="23" customFormat="1" ht="20.25" customHeight="1" outlineLevel="1" x14ac:dyDescent="0.25">
      <c r="A98" s="46"/>
      <c r="B98" s="25" t="s">
        <v>171</v>
      </c>
      <c r="C98" s="39">
        <v>570</v>
      </c>
      <c r="D98" s="40">
        <v>570</v>
      </c>
      <c r="E98" s="40">
        <v>576.5</v>
      </c>
      <c r="F98" s="40">
        <v>498.4</v>
      </c>
      <c r="G98" s="22"/>
    </row>
    <row r="99" spans="1:7" s="23" customFormat="1" ht="21" customHeight="1" outlineLevel="1" x14ac:dyDescent="0.25">
      <c r="A99" s="47"/>
      <c r="B99" s="25" t="s">
        <v>172</v>
      </c>
      <c r="C99" s="39">
        <v>0</v>
      </c>
      <c r="D99" s="40">
        <v>63.1</v>
      </c>
      <c r="E99" s="40">
        <v>63.1</v>
      </c>
      <c r="F99" s="40">
        <v>59.3</v>
      </c>
      <c r="G99" s="22"/>
    </row>
    <row r="100" spans="1:7" s="23" customFormat="1" ht="39.6" customHeight="1" outlineLevel="1" x14ac:dyDescent="0.25">
      <c r="A100" s="24" t="s">
        <v>69</v>
      </c>
      <c r="B100" s="25" t="s">
        <v>70</v>
      </c>
      <c r="C100" s="39">
        <v>6089</v>
      </c>
      <c r="D100" s="40">
        <v>0</v>
      </c>
      <c r="E100" s="40">
        <v>0</v>
      </c>
      <c r="F100" s="40">
        <v>0</v>
      </c>
      <c r="G100" s="22"/>
    </row>
    <row r="101" spans="1:7" s="23" customFormat="1" ht="32.450000000000003" customHeight="1" outlineLevel="1" x14ac:dyDescent="0.25">
      <c r="A101" s="24" t="s">
        <v>173</v>
      </c>
      <c r="B101" s="25" t="s">
        <v>174</v>
      </c>
      <c r="C101" s="39">
        <v>0</v>
      </c>
      <c r="D101" s="40">
        <v>0</v>
      </c>
      <c r="E101" s="40">
        <v>22156.799999999999</v>
      </c>
      <c r="F101" s="40">
        <v>9170.7999999999993</v>
      </c>
      <c r="G101" s="22"/>
    </row>
    <row r="102" spans="1:7" s="23" customFormat="1" ht="24.6" customHeight="1" outlineLevel="1" x14ac:dyDescent="0.25">
      <c r="A102" s="24" t="s">
        <v>175</v>
      </c>
      <c r="B102" s="25" t="s">
        <v>176</v>
      </c>
      <c r="C102" s="39">
        <v>2040.8</v>
      </c>
      <c r="D102" s="40">
        <v>2040.8</v>
      </c>
      <c r="E102" s="40">
        <v>2040.8</v>
      </c>
      <c r="F102" s="40">
        <v>2040.8</v>
      </c>
      <c r="G102" s="22"/>
    </row>
    <row r="103" spans="1:7" s="23" customFormat="1" ht="55.9" customHeight="1" outlineLevel="1" x14ac:dyDescent="0.25">
      <c r="A103" s="24" t="s">
        <v>177</v>
      </c>
      <c r="B103" s="25" t="s">
        <v>178</v>
      </c>
      <c r="C103" s="39">
        <v>0</v>
      </c>
      <c r="D103" s="40">
        <v>0</v>
      </c>
      <c r="E103" s="40">
        <v>103600</v>
      </c>
      <c r="F103" s="40">
        <v>55332.4</v>
      </c>
      <c r="G103" s="22"/>
    </row>
    <row r="104" spans="1:7" s="23" customFormat="1" ht="49.15" customHeight="1" outlineLevel="1" x14ac:dyDescent="0.25">
      <c r="A104" s="24" t="s">
        <v>179</v>
      </c>
      <c r="B104" s="25" t="s">
        <v>180</v>
      </c>
      <c r="C104" s="39">
        <v>761804.6</v>
      </c>
      <c r="D104" s="40">
        <v>1047755.2</v>
      </c>
      <c r="E104" s="40">
        <v>1047755.1</v>
      </c>
      <c r="F104" s="40">
        <v>551099.5</v>
      </c>
      <c r="G104" s="22"/>
    </row>
    <row r="105" spans="1:7" s="23" customFormat="1" ht="55.9" customHeight="1" outlineLevel="1" x14ac:dyDescent="0.25">
      <c r="A105" s="24" t="s">
        <v>181</v>
      </c>
      <c r="B105" s="25" t="s">
        <v>182</v>
      </c>
      <c r="C105" s="39">
        <v>0</v>
      </c>
      <c r="D105" s="40">
        <v>0</v>
      </c>
      <c r="E105" s="40">
        <v>11967.7</v>
      </c>
      <c r="F105" s="40">
        <v>0</v>
      </c>
      <c r="G105" s="22"/>
    </row>
    <row r="106" spans="1:7" s="23" customFormat="1" ht="55.9" customHeight="1" outlineLevel="1" x14ac:dyDescent="0.25">
      <c r="A106" s="24" t="s">
        <v>160</v>
      </c>
      <c r="B106" s="25" t="s">
        <v>161</v>
      </c>
      <c r="C106" s="39">
        <v>0</v>
      </c>
      <c r="D106" s="40">
        <v>0</v>
      </c>
      <c r="E106" s="40">
        <v>426.6</v>
      </c>
      <c r="F106" s="40">
        <v>426.6</v>
      </c>
      <c r="G106" s="22"/>
    </row>
    <row r="107" spans="1:7" s="7" customFormat="1" x14ac:dyDescent="0.25">
      <c r="A107" s="12" t="s">
        <v>13</v>
      </c>
      <c r="B107" s="12"/>
      <c r="C107" s="44">
        <f>C7+C11+C55+C82</f>
        <v>22496042.5</v>
      </c>
      <c r="D107" s="44">
        <f>D7+D11+D55+D82</f>
        <v>24551358.300000004</v>
      </c>
      <c r="E107" s="44">
        <f>E7+E11+E55+E82</f>
        <v>27301905.900000002</v>
      </c>
      <c r="F107" s="44">
        <f>F7+F11+F55+F82</f>
        <v>17319725.700000003</v>
      </c>
      <c r="G107" s="6"/>
    </row>
    <row r="108" spans="1:7" x14ac:dyDescent="0.25">
      <c r="A108" s="5"/>
      <c r="B108" s="5"/>
      <c r="C108" s="14"/>
      <c r="D108" s="15"/>
      <c r="E108" s="16"/>
      <c r="F108" s="14"/>
      <c r="G108" s="4"/>
    </row>
    <row r="111" spans="1:7" x14ac:dyDescent="0.25">
      <c r="C111" s="19"/>
      <c r="E111" s="21"/>
      <c r="F111" s="21"/>
    </row>
    <row r="112" spans="1:7" x14ac:dyDescent="0.25">
      <c r="C112" s="20"/>
    </row>
  </sheetData>
  <autoFilter ref="A6:G107"/>
  <mergeCells count="13">
    <mergeCell ref="A90:A99"/>
    <mergeCell ref="A34:A36"/>
    <mergeCell ref="A1:F1"/>
    <mergeCell ref="A2:F2"/>
    <mergeCell ref="A3:B3"/>
    <mergeCell ref="A4:A5"/>
    <mergeCell ref="B4:B5"/>
    <mergeCell ref="D4:D5"/>
    <mergeCell ref="C4:C5"/>
    <mergeCell ref="E4:E5"/>
    <mergeCell ref="F4:F5"/>
    <mergeCell ref="A26:A27"/>
    <mergeCell ref="A59:A60"/>
  </mergeCells>
  <pageMargins left="0.39370078740157483" right="0.39370078740157483" top="0.39370078740157483" bottom="0.39370078740157483" header="0.39370078740157483" footer="0.39370078740157483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2020-12-14T09:18:32Z</cp:lastPrinted>
  <dcterms:created xsi:type="dcterms:W3CDTF">2018-08-03T02:45:07Z</dcterms:created>
  <dcterms:modified xsi:type="dcterms:W3CDTF">2020-12-29T00:11:26Z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