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35" windowWidth="25440" windowHeight="11250"/>
  </bookViews>
  <sheets>
    <sheet name="Лист2" sheetId="2" r:id="rId1"/>
    <sheet name="Лист3" sheetId="3" r:id="rId2"/>
  </sheets>
  <definedNames>
    <definedName name="_xlnm.Print_Area" localSheetId="0">Лист2!$A$1:$HJ$44</definedName>
  </definedNames>
  <calcPr calcId="125725"/>
</workbook>
</file>

<file path=xl/calcChain.xml><?xml version="1.0" encoding="utf-8"?>
<calcChain xmlns="http://schemas.openxmlformats.org/spreadsheetml/2006/main">
  <c r="FI6" i="2"/>
  <c r="FJ6"/>
  <c r="FK6"/>
  <c r="FK7"/>
  <c r="FK8"/>
  <c r="FK9"/>
  <c r="FK10"/>
  <c r="FK11"/>
  <c r="FK12"/>
  <c r="FK13"/>
  <c r="FK14"/>
  <c r="FK15"/>
  <c r="FK16"/>
  <c r="FK17"/>
  <c r="FK18"/>
  <c r="FK19"/>
  <c r="FK20"/>
  <c r="FK21"/>
  <c r="FK22"/>
  <c r="FK23"/>
  <c r="FK24"/>
  <c r="FK25"/>
  <c r="FK26"/>
  <c r="FK27"/>
  <c r="FK28"/>
  <c r="FK29"/>
  <c r="FK30"/>
  <c r="FK31"/>
  <c r="FK32"/>
  <c r="FK33"/>
  <c r="FK34"/>
  <c r="FK35"/>
  <c r="FK36"/>
  <c r="FK37"/>
  <c r="FI38"/>
  <c r="FJ38"/>
  <c r="FK38" s="1"/>
  <c r="FK39"/>
  <c r="FK40"/>
  <c r="FK41"/>
  <c r="FK42"/>
  <c r="FJ44"/>
  <c r="CO38"/>
  <c r="CP38"/>
  <c r="CO6"/>
  <c r="CO44" s="1"/>
  <c r="CP6"/>
  <c r="CP44" s="1"/>
  <c r="CQ44" s="1"/>
  <c r="CL38"/>
  <c r="CM38"/>
  <c r="CL6"/>
  <c r="CL44" s="1"/>
  <c r="CM6"/>
  <c r="CM44" s="1"/>
  <c r="CC38"/>
  <c r="CD38"/>
  <c r="CC6"/>
  <c r="CC44" s="1"/>
  <c r="CD6"/>
  <c r="CD44" s="1"/>
  <c r="FI44" l="1"/>
  <c r="FK44" s="1"/>
  <c r="CN44"/>
  <c r="CE44"/>
  <c r="CI6"/>
  <c r="CJ6"/>
  <c r="AV6"/>
  <c r="AW6"/>
  <c r="AJ6"/>
  <c r="AK6"/>
  <c r="AM6"/>
  <c r="AN6"/>
  <c r="R38"/>
  <c r="S38"/>
  <c r="T38"/>
  <c r="BZ38"/>
  <c r="CA38"/>
  <c r="U38"/>
  <c r="V38"/>
  <c r="W38" s="1"/>
  <c r="X38"/>
  <c r="Y38"/>
  <c r="Z38" s="1"/>
  <c r="BW38"/>
  <c r="BX38"/>
  <c r="CR38"/>
  <c r="CS38"/>
  <c r="CT38" s="1"/>
  <c r="AY38"/>
  <c r="AZ38"/>
  <c r="BA38" s="1"/>
  <c r="BB38"/>
  <c r="BC38"/>
  <c r="BD38" s="1"/>
  <c r="BE38"/>
  <c r="BF38"/>
  <c r="BH38"/>
  <c r="BI38"/>
  <c r="BJ38" s="1"/>
  <c r="BK38"/>
  <c r="BL38"/>
  <c r="BM38" s="1"/>
  <c r="BN38"/>
  <c r="BO38"/>
  <c r="BQ38"/>
  <c r="BR38"/>
  <c r="BT38"/>
  <c r="BU38"/>
  <c r="CU38"/>
  <c r="CV38"/>
  <c r="CW38" s="1"/>
  <c r="AD38"/>
  <c r="AE38"/>
  <c r="AG38"/>
  <c r="AH38"/>
  <c r="AJ38"/>
  <c r="AK38"/>
  <c r="AM38"/>
  <c r="AN38"/>
  <c r="AP38"/>
  <c r="AQ38"/>
  <c r="AS38"/>
  <c r="AT38"/>
  <c r="AV38"/>
  <c r="AW38"/>
  <c r="CF38"/>
  <c r="CG38"/>
  <c r="CI38"/>
  <c r="CJ38"/>
  <c r="CX38"/>
  <c r="CY38"/>
  <c r="CZ38" s="1"/>
  <c r="DA38"/>
  <c r="DB38"/>
  <c r="DD38"/>
  <c r="DE38"/>
  <c r="DG38"/>
  <c r="DH38"/>
  <c r="DJ38"/>
  <c r="DK38"/>
  <c r="AA38"/>
  <c r="AB38"/>
  <c r="DM38"/>
  <c r="DN38"/>
  <c r="GM38"/>
  <c r="GN38"/>
  <c r="GO38" s="1"/>
  <c r="DP38"/>
  <c r="DQ38"/>
  <c r="DS38"/>
  <c r="DT38"/>
  <c r="FX38"/>
  <c r="FY38"/>
  <c r="DV38"/>
  <c r="DW38"/>
  <c r="FL38"/>
  <c r="FM38"/>
  <c r="FO38"/>
  <c r="FP38"/>
  <c r="FR38"/>
  <c r="FS38"/>
  <c r="FU38"/>
  <c r="FV38"/>
  <c r="EN38"/>
  <c r="EO38"/>
  <c r="EQ38"/>
  <c r="ER38"/>
  <c r="ET38"/>
  <c r="EU38"/>
  <c r="EW38"/>
  <c r="EX38"/>
  <c r="EZ38"/>
  <c r="FA38"/>
  <c r="FC38"/>
  <c r="FD38"/>
  <c r="FF38"/>
  <c r="FG38"/>
  <c r="EE38"/>
  <c r="EF38"/>
  <c r="EG38" s="1"/>
  <c r="EH38"/>
  <c r="EI38"/>
  <c r="EK38"/>
  <c r="EL38"/>
  <c r="GG38"/>
  <c r="GH38"/>
  <c r="GA38"/>
  <c r="GB38"/>
  <c r="GD38"/>
  <c r="GE38"/>
  <c r="GJ38"/>
  <c r="GK38"/>
  <c r="DY38"/>
  <c r="DZ38"/>
  <c r="EB38"/>
  <c r="EC38"/>
  <c r="GP38"/>
  <c r="GQ38"/>
  <c r="GS38"/>
  <c r="GT38"/>
  <c r="GV38"/>
  <c r="GW38"/>
  <c r="HB38"/>
  <c r="HC38"/>
  <c r="GY38"/>
  <c r="GZ38"/>
  <c r="HE38"/>
  <c r="HF38"/>
  <c r="I38"/>
  <c r="J38"/>
  <c r="K38" s="1"/>
  <c r="L38"/>
  <c r="M38"/>
  <c r="O38"/>
  <c r="P38"/>
  <c r="F38"/>
  <c r="G38"/>
  <c r="HG37"/>
  <c r="HG41"/>
  <c r="HG43"/>
  <c r="HA23"/>
  <c r="HD41"/>
  <c r="GX43"/>
  <c r="GU7"/>
  <c r="GU21"/>
  <c r="GU39"/>
  <c r="GR7"/>
  <c r="GR21"/>
  <c r="GR23"/>
  <c r="GR37"/>
  <c r="GR39"/>
  <c r="GR41"/>
  <c r="GR43"/>
  <c r="ED7"/>
  <c r="ED11"/>
  <c r="ED18"/>
  <c r="ED19"/>
  <c r="ED21"/>
  <c r="ED23"/>
  <c r="ED27"/>
  <c r="ED28"/>
  <c r="ED29"/>
  <c r="ED37"/>
  <c r="ED41"/>
  <c r="EA7"/>
  <c r="EA11"/>
  <c r="EA18"/>
  <c r="EA19"/>
  <c r="EA21"/>
  <c r="EA23"/>
  <c r="EA27"/>
  <c r="EA28"/>
  <c r="EA29"/>
  <c r="EA37"/>
  <c r="EA41"/>
  <c r="GL12"/>
  <c r="GL15"/>
  <c r="GL19"/>
  <c r="GL29"/>
  <c r="GL30"/>
  <c r="GL31"/>
  <c r="GF7"/>
  <c r="GF8"/>
  <c r="GF9"/>
  <c r="GF10"/>
  <c r="GF11"/>
  <c r="GF12"/>
  <c r="GF13"/>
  <c r="GF14"/>
  <c r="GF15"/>
  <c r="GF16"/>
  <c r="GF17"/>
  <c r="GF18"/>
  <c r="GF19"/>
  <c r="GF20"/>
  <c r="GF21"/>
  <c r="GF22"/>
  <c r="GF23"/>
  <c r="GF24"/>
  <c r="GF25"/>
  <c r="GF26"/>
  <c r="GF27"/>
  <c r="GF28"/>
  <c r="GF29"/>
  <c r="GF30"/>
  <c r="GF31"/>
  <c r="GF32"/>
  <c r="GF33"/>
  <c r="GF34"/>
  <c r="GF35"/>
  <c r="GF36"/>
  <c r="GF37"/>
  <c r="GF39"/>
  <c r="GF40"/>
  <c r="GF41"/>
  <c r="GF42"/>
  <c r="GC41"/>
  <c r="GI15"/>
  <c r="GI30"/>
  <c r="GI31"/>
  <c r="EM7"/>
  <c r="EM8"/>
  <c r="EM9"/>
  <c r="EM10"/>
  <c r="EM11"/>
  <c r="EM15"/>
  <c r="EM17"/>
  <c r="EM18"/>
  <c r="EM20"/>
  <c r="EM21"/>
  <c r="EM23"/>
  <c r="EM24"/>
  <c r="EM34"/>
  <c r="EM35"/>
  <c r="EM39"/>
  <c r="EM41"/>
  <c r="EJ7"/>
  <c r="EJ27"/>
  <c r="EJ35"/>
  <c r="EG7"/>
  <c r="EG8"/>
  <c r="EG9"/>
  <c r="EG10"/>
  <c r="EG11"/>
  <c r="EG15"/>
  <c r="EG16"/>
  <c r="EG17"/>
  <c r="EG18"/>
  <c r="EG20"/>
  <c r="EG21"/>
  <c r="EG23"/>
  <c r="EG24"/>
  <c r="EG34"/>
  <c r="EG35"/>
  <c r="EG39"/>
  <c r="EG41"/>
  <c r="FH7"/>
  <c r="FH8"/>
  <c r="FH9"/>
  <c r="FH10"/>
  <c r="FH11"/>
  <c r="FH12"/>
  <c r="FH13"/>
  <c r="FH14"/>
  <c r="FH15"/>
  <c r="FH16"/>
  <c r="FH17"/>
  <c r="FH18"/>
  <c r="FH19"/>
  <c r="FH20"/>
  <c r="FH21"/>
  <c r="FH22"/>
  <c r="FH23"/>
  <c r="FH24"/>
  <c r="FH25"/>
  <c r="FH26"/>
  <c r="FH27"/>
  <c r="FH28"/>
  <c r="FH29"/>
  <c r="FH30"/>
  <c r="FH31"/>
  <c r="FH32"/>
  <c r="FH33"/>
  <c r="FH34"/>
  <c r="FH35"/>
  <c r="FH36"/>
  <c r="FH37"/>
  <c r="FH39"/>
  <c r="FH40"/>
  <c r="FH41"/>
  <c r="FH42"/>
  <c r="FE7"/>
  <c r="FE8"/>
  <c r="FE9"/>
  <c r="FE10"/>
  <c r="FE11"/>
  <c r="FE12"/>
  <c r="FE13"/>
  <c r="FE14"/>
  <c r="FE15"/>
  <c r="FE16"/>
  <c r="FE17"/>
  <c r="FE18"/>
  <c r="FE19"/>
  <c r="FE20"/>
  <c r="FE21"/>
  <c r="FE22"/>
  <c r="FE23"/>
  <c r="FE24"/>
  <c r="FE25"/>
  <c r="FE26"/>
  <c r="FE27"/>
  <c r="FE28"/>
  <c r="FE29"/>
  <c r="FE30"/>
  <c r="FE31"/>
  <c r="FE32"/>
  <c r="FE33"/>
  <c r="FE34"/>
  <c r="FE35"/>
  <c r="FE36"/>
  <c r="FE37"/>
  <c r="FE39"/>
  <c r="FE40"/>
  <c r="FE41"/>
  <c r="FE42"/>
  <c r="FB7"/>
  <c r="FB8"/>
  <c r="FB9"/>
  <c r="FB10"/>
  <c r="FB11"/>
  <c r="FB12"/>
  <c r="FB13"/>
  <c r="FB14"/>
  <c r="FB15"/>
  <c r="FB16"/>
  <c r="FB17"/>
  <c r="FB18"/>
  <c r="FB19"/>
  <c r="FB20"/>
  <c r="FB21"/>
  <c r="FB22"/>
  <c r="FB23"/>
  <c r="FB24"/>
  <c r="FB25"/>
  <c r="FB26"/>
  <c r="FB27"/>
  <c r="FB28"/>
  <c r="FB29"/>
  <c r="FB30"/>
  <c r="FB31"/>
  <c r="FB32"/>
  <c r="FB33"/>
  <c r="FB34"/>
  <c r="FB35"/>
  <c r="FB36"/>
  <c r="FB37"/>
  <c r="FB39"/>
  <c r="FB40"/>
  <c r="FB41"/>
  <c r="FB42"/>
  <c r="EY7"/>
  <c r="EY11"/>
  <c r="EY13"/>
  <c r="EY14"/>
  <c r="EY18"/>
  <c r="EY21"/>
  <c r="EY22"/>
  <c r="EY23"/>
  <c r="EY25"/>
  <c r="EY29"/>
  <c r="EY31"/>
  <c r="EY34"/>
  <c r="EY35"/>
  <c r="EY36"/>
  <c r="EY37"/>
  <c r="EY39"/>
  <c r="EY40"/>
  <c r="EY41"/>
  <c r="EY42"/>
  <c r="EV7"/>
  <c r="EV8"/>
  <c r="EV9"/>
  <c r="EV10"/>
  <c r="EV11"/>
  <c r="EV12"/>
  <c r="EV13"/>
  <c r="EV14"/>
  <c r="EV15"/>
  <c r="EV16"/>
  <c r="EV17"/>
  <c r="EV18"/>
  <c r="EV19"/>
  <c r="EV20"/>
  <c r="EV21"/>
  <c r="EV22"/>
  <c r="EV23"/>
  <c r="EV24"/>
  <c r="EV25"/>
  <c r="EV26"/>
  <c r="EV27"/>
  <c r="EV28"/>
  <c r="EV29"/>
  <c r="EV30"/>
  <c r="EV31"/>
  <c r="EV32"/>
  <c r="EV33"/>
  <c r="EV34"/>
  <c r="EV35"/>
  <c r="EV36"/>
  <c r="EV37"/>
  <c r="EV39"/>
  <c r="EV40"/>
  <c r="EV41"/>
  <c r="EV42"/>
  <c r="ES7"/>
  <c r="ES8"/>
  <c r="ES9"/>
  <c r="ES10"/>
  <c r="ES11"/>
  <c r="ES12"/>
  <c r="ES13"/>
  <c r="ES14"/>
  <c r="ES15"/>
  <c r="ES16"/>
  <c r="ES17"/>
  <c r="ES18"/>
  <c r="ES19"/>
  <c r="ES20"/>
  <c r="ES21"/>
  <c r="ES22"/>
  <c r="ES23"/>
  <c r="ES24"/>
  <c r="ES25"/>
  <c r="ES26"/>
  <c r="ES27"/>
  <c r="ES28"/>
  <c r="ES29"/>
  <c r="ES30"/>
  <c r="ES31"/>
  <c r="ES32"/>
  <c r="ES33"/>
  <c r="ES34"/>
  <c r="ES35"/>
  <c r="ES36"/>
  <c r="ES37"/>
  <c r="ES39"/>
  <c r="ES40"/>
  <c r="ES41"/>
  <c r="ES42"/>
  <c r="EP7"/>
  <c r="EP8"/>
  <c r="EP9"/>
  <c r="EP10"/>
  <c r="EP11"/>
  <c r="EP12"/>
  <c r="EP13"/>
  <c r="EP14"/>
  <c r="EP15"/>
  <c r="EP16"/>
  <c r="EP17"/>
  <c r="EP18"/>
  <c r="EP19"/>
  <c r="EP20"/>
  <c r="EP21"/>
  <c r="EP22"/>
  <c r="EP23"/>
  <c r="EP24"/>
  <c r="EP25"/>
  <c r="EP26"/>
  <c r="EP27"/>
  <c r="EP28"/>
  <c r="EP29"/>
  <c r="EP30"/>
  <c r="EP31"/>
  <c r="EP32"/>
  <c r="EP33"/>
  <c r="EP34"/>
  <c r="EP35"/>
  <c r="EP36"/>
  <c r="EP37"/>
  <c r="EP39"/>
  <c r="EP40"/>
  <c r="EP41"/>
  <c r="EP42"/>
  <c r="FW10"/>
  <c r="FW11"/>
  <c r="FW13"/>
  <c r="FW17"/>
  <c r="FW20"/>
  <c r="FW22"/>
  <c r="FW25"/>
  <c r="FW37"/>
  <c r="FW41"/>
  <c r="FT13"/>
  <c r="FT17"/>
  <c r="FT22"/>
  <c r="FT25"/>
  <c r="FT41"/>
  <c r="FQ10"/>
  <c r="FQ11"/>
  <c r="FQ17"/>
  <c r="FQ20"/>
  <c r="FQ22"/>
  <c r="FQ23"/>
  <c r="FQ25"/>
  <c r="FQ37"/>
  <c r="FQ41"/>
  <c r="FN7"/>
  <c r="FN8"/>
  <c r="FN9"/>
  <c r="FN10"/>
  <c r="FN11"/>
  <c r="FN12"/>
  <c r="FN13"/>
  <c r="FN14"/>
  <c r="FN15"/>
  <c r="FN16"/>
  <c r="FN17"/>
  <c r="FN18"/>
  <c r="FN19"/>
  <c r="FN20"/>
  <c r="FN21"/>
  <c r="FN22"/>
  <c r="FN23"/>
  <c r="FN24"/>
  <c r="FN25"/>
  <c r="FN26"/>
  <c r="FN27"/>
  <c r="FN28"/>
  <c r="FN29"/>
  <c r="FN30"/>
  <c r="FN31"/>
  <c r="FN32"/>
  <c r="FN33"/>
  <c r="FN34"/>
  <c r="FN35"/>
  <c r="FN36"/>
  <c r="FN37"/>
  <c r="FN39"/>
  <c r="FN40"/>
  <c r="FN41"/>
  <c r="FN42"/>
  <c r="DX7"/>
  <c r="DX8"/>
  <c r="DX9"/>
  <c r="DX10"/>
  <c r="DX11"/>
  <c r="DX12"/>
  <c r="DX13"/>
  <c r="DX14"/>
  <c r="DX15"/>
  <c r="DX16"/>
  <c r="DX17"/>
  <c r="DX18"/>
  <c r="DX19"/>
  <c r="DX20"/>
  <c r="DX21"/>
  <c r="DX22"/>
  <c r="DX23"/>
  <c r="DX24"/>
  <c r="DX25"/>
  <c r="DX26"/>
  <c r="DX27"/>
  <c r="DX28"/>
  <c r="DX29"/>
  <c r="DX30"/>
  <c r="DX31"/>
  <c r="DX32"/>
  <c r="DX33"/>
  <c r="DX34"/>
  <c r="DX35"/>
  <c r="DX36"/>
  <c r="DX37"/>
  <c r="DX39"/>
  <c r="DX40"/>
  <c r="DX41"/>
  <c r="DX42"/>
  <c r="FZ7"/>
  <c r="FZ8"/>
  <c r="FZ9"/>
  <c r="FZ10"/>
  <c r="FZ11"/>
  <c r="FZ12"/>
  <c r="FZ13"/>
  <c r="FZ14"/>
  <c r="FZ15"/>
  <c r="FZ16"/>
  <c r="FZ17"/>
  <c r="FZ18"/>
  <c r="FZ19"/>
  <c r="FZ20"/>
  <c r="FZ21"/>
  <c r="FZ22"/>
  <c r="FZ23"/>
  <c r="FZ24"/>
  <c r="FZ25"/>
  <c r="FZ26"/>
  <c r="FZ27"/>
  <c r="FZ28"/>
  <c r="FZ29"/>
  <c r="FZ30"/>
  <c r="FZ31"/>
  <c r="FZ32"/>
  <c r="FZ33"/>
  <c r="FZ34"/>
  <c r="FZ35"/>
  <c r="FZ36"/>
  <c r="FZ37"/>
  <c r="FZ42"/>
  <c r="DU7"/>
  <c r="DU8"/>
  <c r="DU9"/>
  <c r="DU10"/>
  <c r="DU11"/>
  <c r="DU12"/>
  <c r="DU13"/>
  <c r="DU14"/>
  <c r="DU15"/>
  <c r="DU16"/>
  <c r="DU17"/>
  <c r="DU18"/>
  <c r="DU19"/>
  <c r="DU20"/>
  <c r="DU21"/>
  <c r="DU22"/>
  <c r="DU23"/>
  <c r="DU24"/>
  <c r="DU25"/>
  <c r="DU26"/>
  <c r="DU27"/>
  <c r="DU28"/>
  <c r="DU29"/>
  <c r="DU30"/>
  <c r="DU31"/>
  <c r="DU32"/>
  <c r="DU33"/>
  <c r="DU34"/>
  <c r="DU35"/>
  <c r="DU36"/>
  <c r="DU37"/>
  <c r="DR7"/>
  <c r="DR8"/>
  <c r="DR9"/>
  <c r="DR10"/>
  <c r="DR11"/>
  <c r="DR12"/>
  <c r="DR13"/>
  <c r="DR14"/>
  <c r="DR15"/>
  <c r="DR16"/>
  <c r="DR17"/>
  <c r="DR18"/>
  <c r="DR19"/>
  <c r="DR20"/>
  <c r="DR21"/>
  <c r="DR22"/>
  <c r="DR23"/>
  <c r="DR24"/>
  <c r="DR25"/>
  <c r="DR26"/>
  <c r="DR27"/>
  <c r="DR28"/>
  <c r="DR29"/>
  <c r="DR30"/>
  <c r="DR31"/>
  <c r="DR32"/>
  <c r="DR33"/>
  <c r="DR34"/>
  <c r="DR35"/>
  <c r="DR36"/>
  <c r="DR37"/>
  <c r="GO7"/>
  <c r="GO8"/>
  <c r="GO9"/>
  <c r="GO10"/>
  <c r="GO11"/>
  <c r="GO12"/>
  <c r="GO13"/>
  <c r="GO14"/>
  <c r="GO15"/>
  <c r="GO16"/>
  <c r="GO17"/>
  <c r="GO18"/>
  <c r="GO19"/>
  <c r="GO20"/>
  <c r="GO21"/>
  <c r="GO22"/>
  <c r="GO23"/>
  <c r="GO24"/>
  <c r="GO25"/>
  <c r="GO26"/>
  <c r="GO27"/>
  <c r="GO28"/>
  <c r="GO29"/>
  <c r="GO30"/>
  <c r="GO31"/>
  <c r="GO32"/>
  <c r="GO33"/>
  <c r="GO34"/>
  <c r="GO35"/>
  <c r="GO36"/>
  <c r="GO37"/>
  <c r="GO39"/>
  <c r="GO40"/>
  <c r="GO41"/>
  <c r="GO42"/>
  <c r="DO7"/>
  <c r="DO8"/>
  <c r="DO9"/>
  <c r="DO10"/>
  <c r="DO11"/>
  <c r="DO12"/>
  <c r="DO13"/>
  <c r="DO14"/>
  <c r="DO15"/>
  <c r="DO16"/>
  <c r="DO17"/>
  <c r="DO18"/>
  <c r="DO19"/>
  <c r="DO20"/>
  <c r="DO21"/>
  <c r="DO22"/>
  <c r="DO23"/>
  <c r="DO24"/>
  <c r="DO25"/>
  <c r="DO26"/>
  <c r="DO27"/>
  <c r="DO28"/>
  <c r="DO29"/>
  <c r="DO30"/>
  <c r="DO31"/>
  <c r="DO32"/>
  <c r="DO33"/>
  <c r="DO34"/>
  <c r="DO35"/>
  <c r="DO36"/>
  <c r="DO37"/>
  <c r="DO39"/>
  <c r="DO40"/>
  <c r="DO41"/>
  <c r="DO42"/>
  <c r="AC41"/>
  <c r="DL7"/>
  <c r="DL10"/>
  <c r="DL11"/>
  <c r="DL17"/>
  <c r="DL18"/>
  <c r="DL19"/>
  <c r="DL21"/>
  <c r="DL23"/>
  <c r="DL27"/>
  <c r="DL28"/>
  <c r="DL29"/>
  <c r="DL31"/>
  <c r="DL33"/>
  <c r="DL34"/>
  <c r="DL35"/>
  <c r="DL37"/>
  <c r="DL39"/>
  <c r="DL40"/>
  <c r="DL41"/>
  <c r="DL42"/>
  <c r="DI15"/>
  <c r="DF41"/>
  <c r="DA6"/>
  <c r="DB6"/>
  <c r="O6"/>
  <c r="P6"/>
  <c r="F6"/>
  <c r="G6"/>
  <c r="DC41"/>
  <c r="CZ11"/>
  <c r="CZ14"/>
  <c r="CZ17"/>
  <c r="CZ21"/>
  <c r="CZ24"/>
  <c r="CZ25"/>
  <c r="CZ29"/>
  <c r="CZ34"/>
  <c r="CK43"/>
  <c r="CH11"/>
  <c r="CH43"/>
  <c r="AX41"/>
  <c r="AU13"/>
  <c r="AU17"/>
  <c r="AU22"/>
  <c r="AU23"/>
  <c r="AU31"/>
  <c r="AU33"/>
  <c r="AU34"/>
  <c r="AU39"/>
  <c r="AU41"/>
  <c r="AR10"/>
  <c r="AR11"/>
  <c r="AR21"/>
  <c r="AR22"/>
  <c r="AR25"/>
  <c r="AR27"/>
  <c r="AR32"/>
  <c r="AR37"/>
  <c r="AO41"/>
  <c r="AL41"/>
  <c r="AI8"/>
  <c r="AI9"/>
  <c r="AI10"/>
  <c r="AI11"/>
  <c r="AI13"/>
  <c r="AI14"/>
  <c r="AI15"/>
  <c r="AI16"/>
  <c r="AI17"/>
  <c r="AI18"/>
  <c r="AI20"/>
  <c r="AI22"/>
  <c r="AI23"/>
  <c r="AI24"/>
  <c r="AI26"/>
  <c r="AI27"/>
  <c r="AI29"/>
  <c r="AI32"/>
  <c r="AI33"/>
  <c r="AI34"/>
  <c r="AI40"/>
  <c r="AI41"/>
  <c r="AF41"/>
  <c r="CW7"/>
  <c r="CW26"/>
  <c r="CW34"/>
  <c r="CW35"/>
  <c r="CW37"/>
  <c r="CW41"/>
  <c r="BV7"/>
  <c r="BV11"/>
  <c r="BV14"/>
  <c r="BV15"/>
  <c r="BV17"/>
  <c r="BV21"/>
  <c r="BV25"/>
  <c r="BV27"/>
  <c r="BV28"/>
  <c r="BV29"/>
  <c r="BV31"/>
  <c r="BV32"/>
  <c r="BV33"/>
  <c r="BV34"/>
  <c r="BV35"/>
  <c r="BV37"/>
  <c r="BV39"/>
  <c r="BV42"/>
  <c r="BS7"/>
  <c r="BS8"/>
  <c r="BS9"/>
  <c r="BS13"/>
  <c r="BS14"/>
  <c r="BS15"/>
  <c r="BS20"/>
  <c r="BS21"/>
  <c r="BS22"/>
  <c r="BS23"/>
  <c r="BS26"/>
  <c r="BS27"/>
  <c r="BS29"/>
  <c r="BS34"/>
  <c r="BS35"/>
  <c r="BP17"/>
  <c r="BM7"/>
  <c r="BM10"/>
  <c r="BM11"/>
  <c r="BM13"/>
  <c r="BM14"/>
  <c r="BM15"/>
  <c r="BM17"/>
  <c r="BM19"/>
  <c r="BM20"/>
  <c r="BM21"/>
  <c r="BM23"/>
  <c r="BM24"/>
  <c r="BM25"/>
  <c r="BM27"/>
  <c r="BM28"/>
  <c r="BM29"/>
  <c r="BM32"/>
  <c r="BM33"/>
  <c r="BM34"/>
  <c r="BM36"/>
  <c r="BJ9"/>
  <c r="BJ35"/>
  <c r="BG35"/>
  <c r="BD9"/>
  <c r="BD12"/>
  <c r="BD13"/>
  <c r="BD17"/>
  <c r="BD22"/>
  <c r="BD24"/>
  <c r="BD26"/>
  <c r="BD27"/>
  <c r="BD29"/>
  <c r="BD31"/>
  <c r="BD32"/>
  <c r="BD34"/>
  <c r="BD35"/>
  <c r="BD37"/>
  <c r="BD39"/>
  <c r="BD41"/>
  <c r="BA7"/>
  <c r="BA14"/>
  <c r="BA19"/>
  <c r="BA23"/>
  <c r="BA32"/>
  <c r="BA34"/>
  <c r="BA35"/>
  <c r="BA37"/>
  <c r="BA39"/>
  <c r="BA41"/>
  <c r="CT39"/>
  <c r="BY43"/>
  <c r="Z7"/>
  <c r="Z9"/>
  <c r="Z10"/>
  <c r="Z11"/>
  <c r="Z13"/>
  <c r="Z14"/>
  <c r="Z15"/>
  <c r="Z16"/>
  <c r="Z17"/>
  <c r="Z18"/>
  <c r="Z20"/>
  <c r="Z21"/>
  <c r="Z22"/>
  <c r="Z23"/>
  <c r="Z24"/>
  <c r="Z25"/>
  <c r="Z26"/>
  <c r="Z28"/>
  <c r="Z32"/>
  <c r="Z33"/>
  <c r="Z34"/>
  <c r="Z35"/>
  <c r="Z37"/>
  <c r="Z40"/>
  <c r="Z43"/>
  <c r="N43"/>
  <c r="W7"/>
  <c r="W8"/>
  <c r="W9"/>
  <c r="W10"/>
  <c r="W11"/>
  <c r="W13"/>
  <c r="W14"/>
  <c r="W15"/>
  <c r="W16"/>
  <c r="W17"/>
  <c r="W18"/>
  <c r="W19"/>
  <c r="W20"/>
  <c r="W21"/>
  <c r="W22"/>
  <c r="W23"/>
  <c r="W24"/>
  <c r="W25"/>
  <c r="W26"/>
  <c r="W27"/>
  <c r="W28"/>
  <c r="W29"/>
  <c r="W31"/>
  <c r="W32"/>
  <c r="W33"/>
  <c r="W34"/>
  <c r="W35"/>
  <c r="W36"/>
  <c r="W37"/>
  <c r="W39"/>
  <c r="W40"/>
  <c r="W41"/>
  <c r="W43"/>
  <c r="CB15"/>
  <c r="CB30"/>
  <c r="CB31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9"/>
  <c r="T40"/>
  <c r="T41"/>
  <c r="T42"/>
  <c r="T43"/>
  <c r="Q42"/>
  <c r="R6"/>
  <c r="S6"/>
  <c r="BZ6"/>
  <c r="CA6"/>
  <c r="U6"/>
  <c r="V6"/>
  <c r="X6"/>
  <c r="Y6"/>
  <c r="BW6"/>
  <c r="BX6"/>
  <c r="CR6"/>
  <c r="CS6"/>
  <c r="AY6"/>
  <c r="AZ6"/>
  <c r="BB6"/>
  <c r="BC6"/>
  <c r="BE6"/>
  <c r="BF6"/>
  <c r="BH6"/>
  <c r="BI6"/>
  <c r="BK6"/>
  <c r="BL6"/>
  <c r="BN6"/>
  <c r="BO6"/>
  <c r="BQ6"/>
  <c r="BR6"/>
  <c r="BT6"/>
  <c r="BU6"/>
  <c r="CU6"/>
  <c r="CV6"/>
  <c r="AG6"/>
  <c r="AH6"/>
  <c r="AP6"/>
  <c r="AQ6"/>
  <c r="AS6"/>
  <c r="AT6"/>
  <c r="CF6"/>
  <c r="CG6"/>
  <c r="CX6"/>
  <c r="CY6"/>
  <c r="DD6"/>
  <c r="DE6"/>
  <c r="DG6"/>
  <c r="DH6"/>
  <c r="DJ6"/>
  <c r="DK6"/>
  <c r="AA6"/>
  <c r="AB6"/>
  <c r="DM6"/>
  <c r="DN6"/>
  <c r="GM6"/>
  <c r="GN6"/>
  <c r="DP6"/>
  <c r="DQ6"/>
  <c r="DS6"/>
  <c r="DT6"/>
  <c r="FX6"/>
  <c r="FY6"/>
  <c r="DV6"/>
  <c r="DW6"/>
  <c r="FL6"/>
  <c r="FM6"/>
  <c r="FO6"/>
  <c r="FP6"/>
  <c r="FR6"/>
  <c r="FS6"/>
  <c r="FU6"/>
  <c r="FV6"/>
  <c r="EN6"/>
  <c r="EO6"/>
  <c r="EQ6"/>
  <c r="ER6"/>
  <c r="ET6"/>
  <c r="EU6"/>
  <c r="EW6"/>
  <c r="EX6"/>
  <c r="EZ6"/>
  <c r="FA6"/>
  <c r="FC6"/>
  <c r="FD6"/>
  <c r="FF6"/>
  <c r="FG6"/>
  <c r="EE6"/>
  <c r="EF6"/>
  <c r="EH6"/>
  <c r="EI6"/>
  <c r="EK6"/>
  <c r="EL6"/>
  <c r="GG6"/>
  <c r="GH6"/>
  <c r="GA6"/>
  <c r="GB6"/>
  <c r="GD6"/>
  <c r="GE6"/>
  <c r="GJ6"/>
  <c r="GK6"/>
  <c r="DY6"/>
  <c r="DZ6"/>
  <c r="EB6"/>
  <c r="EC6"/>
  <c r="GP6"/>
  <c r="GQ6"/>
  <c r="GS6"/>
  <c r="GT6"/>
  <c r="GV6"/>
  <c r="GW6"/>
  <c r="HB6"/>
  <c r="HC6"/>
  <c r="GY6"/>
  <c r="GZ6"/>
  <c r="HE6"/>
  <c r="HF6"/>
  <c r="N7"/>
  <c r="N8"/>
  <c r="N9"/>
  <c r="N12"/>
  <c r="N13"/>
  <c r="N15"/>
  <c r="N16"/>
  <c r="N17"/>
  <c r="N19"/>
  <c r="N20"/>
  <c r="N21"/>
  <c r="N22"/>
  <c r="N23"/>
  <c r="N24"/>
  <c r="N25"/>
  <c r="N26"/>
  <c r="N27"/>
  <c r="N30"/>
  <c r="N32"/>
  <c r="N33"/>
  <c r="N34"/>
  <c r="N35"/>
  <c r="N37"/>
  <c r="N41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9"/>
  <c r="K40"/>
  <c r="K41"/>
  <c r="K42"/>
  <c r="H39"/>
  <c r="H40"/>
  <c r="H41"/>
  <c r="H42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9"/>
  <c r="E40"/>
  <c r="E41"/>
  <c r="E42"/>
  <c r="HH43"/>
  <c r="HI43"/>
  <c r="HH40"/>
  <c r="HI40"/>
  <c r="HH41"/>
  <c r="HI41"/>
  <c r="HJ41" s="1"/>
  <c r="HH42"/>
  <c r="HI42"/>
  <c r="HJ42" s="1"/>
  <c r="HI39"/>
  <c r="HH39"/>
  <c r="HH38" s="1"/>
  <c r="GO6" l="1"/>
  <c r="GR6"/>
  <c r="GF6"/>
  <c r="EJ6"/>
  <c r="DO6"/>
  <c r="DU6"/>
  <c r="FE6"/>
  <c r="GX38"/>
  <c r="EA38"/>
  <c r="GF38"/>
  <c r="GC38"/>
  <c r="EM38"/>
  <c r="FH6"/>
  <c r="Q38"/>
  <c r="N38"/>
  <c r="FB38"/>
  <c r="EP38"/>
  <c r="FN38"/>
  <c r="DX38"/>
  <c r="FZ38"/>
  <c r="EV6"/>
  <c r="EP6"/>
  <c r="FN6"/>
  <c r="HJ40"/>
  <c r="HG38"/>
  <c r="HD38"/>
  <c r="EV38"/>
  <c r="ES38"/>
  <c r="DL38"/>
  <c r="DF38"/>
  <c r="DC38"/>
  <c r="HJ39"/>
  <c r="FB6"/>
  <c r="FZ6"/>
  <c r="GR38"/>
  <c r="ED38"/>
  <c r="FH38"/>
  <c r="FE38"/>
  <c r="FT38"/>
  <c r="FQ38"/>
  <c r="DO38"/>
  <c r="AC38"/>
  <c r="AU38"/>
  <c r="AO38"/>
  <c r="AL38"/>
  <c r="AI38"/>
  <c r="AF38"/>
  <c r="HG6"/>
  <c r="GU6"/>
  <c r="GL6"/>
  <c r="ES6"/>
  <c r="DX6"/>
  <c r="DR6"/>
  <c r="HI38"/>
  <c r="HJ38" s="1"/>
  <c r="H38"/>
  <c r="GU38"/>
  <c r="GL38"/>
  <c r="EY38"/>
  <c r="FW38"/>
  <c r="AX38"/>
  <c r="BV38"/>
  <c r="BP38"/>
  <c r="T6"/>
  <c r="DI6"/>
  <c r="CH6"/>
  <c r="AU6"/>
  <c r="BS6"/>
  <c r="BP6"/>
  <c r="HA6"/>
  <c r="ED6"/>
  <c r="EA6"/>
  <c r="GI6"/>
  <c r="EM6"/>
  <c r="EG6"/>
  <c r="EY6"/>
  <c r="FW6"/>
  <c r="FT6"/>
  <c r="FQ6"/>
  <c r="DL6"/>
  <c r="CZ6"/>
  <c r="AR6"/>
  <c r="AI6"/>
  <c r="CW6"/>
  <c r="BV6"/>
  <c r="BM6"/>
  <c r="BJ6"/>
  <c r="BG6"/>
  <c r="BD6"/>
  <c r="BA6"/>
  <c r="Z6"/>
  <c r="W6"/>
  <c r="CB6"/>
  <c r="D6"/>
  <c r="J6"/>
  <c r="M6"/>
  <c r="HH7"/>
  <c r="DY44"/>
  <c r="DG44"/>
  <c r="DA44"/>
  <c r="AG44"/>
  <c r="BB44"/>
  <c r="D38"/>
  <c r="C38"/>
  <c r="HI37"/>
  <c r="HH37"/>
  <c r="HI36"/>
  <c r="HH36"/>
  <c r="HI35"/>
  <c r="HH35"/>
  <c r="HI34"/>
  <c r="HH34"/>
  <c r="HI33"/>
  <c r="HH33"/>
  <c r="HI32"/>
  <c r="HH32"/>
  <c r="HI31"/>
  <c r="HH31"/>
  <c r="HI30"/>
  <c r="HH30"/>
  <c r="HI29"/>
  <c r="HH29"/>
  <c r="HI28"/>
  <c r="HH28"/>
  <c r="HI27"/>
  <c r="HH27"/>
  <c r="HI26"/>
  <c r="HH26"/>
  <c r="HI25"/>
  <c r="HH25"/>
  <c r="HI24"/>
  <c r="HH24"/>
  <c r="HI23"/>
  <c r="HJ23" s="1"/>
  <c r="HH23"/>
  <c r="HI22"/>
  <c r="HJ22" s="1"/>
  <c r="HH22"/>
  <c r="HI21"/>
  <c r="HJ21" s="1"/>
  <c r="HH21"/>
  <c r="HI20"/>
  <c r="HJ20" s="1"/>
  <c r="HH20"/>
  <c r="HI19"/>
  <c r="HJ19" s="1"/>
  <c r="HH19"/>
  <c r="HI18"/>
  <c r="HJ18" s="1"/>
  <c r="HH18"/>
  <c r="HI17"/>
  <c r="HJ17" s="1"/>
  <c r="HH17"/>
  <c r="HI16"/>
  <c r="HJ16" s="1"/>
  <c r="HH16"/>
  <c r="HI15"/>
  <c r="HJ15" s="1"/>
  <c r="HH15"/>
  <c r="HI14"/>
  <c r="HJ14" s="1"/>
  <c r="HH14"/>
  <c r="HI13"/>
  <c r="HJ13" s="1"/>
  <c r="HH13"/>
  <c r="HI12"/>
  <c r="HJ12" s="1"/>
  <c r="HH12"/>
  <c r="HI11"/>
  <c r="HJ11" s="1"/>
  <c r="HH11"/>
  <c r="HI10"/>
  <c r="HJ10" s="1"/>
  <c r="HH10"/>
  <c r="HI9"/>
  <c r="HJ9" s="1"/>
  <c r="HH9"/>
  <c r="HI8"/>
  <c r="HH8"/>
  <c r="HH6" s="1"/>
  <c r="HI7"/>
  <c r="HE44"/>
  <c r="GY44"/>
  <c r="HB44"/>
  <c r="GV44"/>
  <c r="GS44"/>
  <c r="GP44"/>
  <c r="EB44"/>
  <c r="GJ44"/>
  <c r="GD44"/>
  <c r="GA44"/>
  <c r="GG44"/>
  <c r="EK44"/>
  <c r="EH44"/>
  <c r="EE44"/>
  <c r="FF44"/>
  <c r="FC44"/>
  <c r="EZ44"/>
  <c r="EW44"/>
  <c r="ET44"/>
  <c r="EQ44"/>
  <c r="EN44"/>
  <c r="FU44"/>
  <c r="FR44"/>
  <c r="FO44"/>
  <c r="FL44"/>
  <c r="DV44"/>
  <c r="FX44"/>
  <c r="DS44"/>
  <c r="DP44"/>
  <c r="GM44"/>
  <c r="DM44"/>
  <c r="AA44"/>
  <c r="DJ44"/>
  <c r="DD44"/>
  <c r="CX44"/>
  <c r="CI44"/>
  <c r="CF44"/>
  <c r="AV44"/>
  <c r="AS44"/>
  <c r="AP44"/>
  <c r="AM44"/>
  <c r="AJ44"/>
  <c r="AD44"/>
  <c r="CU44"/>
  <c r="BT44"/>
  <c r="BQ44"/>
  <c r="BN44"/>
  <c r="BK44"/>
  <c r="BH44"/>
  <c r="BE44"/>
  <c r="AY44"/>
  <c r="CR44"/>
  <c r="BW44"/>
  <c r="X44"/>
  <c r="U44"/>
  <c r="BZ44"/>
  <c r="R44"/>
  <c r="O44"/>
  <c r="L6"/>
  <c r="L44" s="1"/>
  <c r="I6"/>
  <c r="I44" s="1"/>
  <c r="F44"/>
  <c r="HJ24" l="1"/>
  <c r="HJ25"/>
  <c r="HJ26"/>
  <c r="HJ27"/>
  <c r="HJ28"/>
  <c r="HJ29"/>
  <c r="HJ30"/>
  <c r="HJ31"/>
  <c r="HJ32"/>
  <c r="HJ7"/>
  <c r="HI6"/>
  <c r="HJ6" s="1"/>
  <c r="HJ8"/>
  <c r="HJ33"/>
  <c r="HJ34"/>
  <c r="HJ35"/>
  <c r="HJ36"/>
  <c r="HJ37"/>
  <c r="E38"/>
  <c r="K6"/>
  <c r="N6"/>
  <c r="HH44"/>
  <c r="M44"/>
  <c r="N44" s="1"/>
  <c r="J44"/>
  <c r="K44" s="1"/>
  <c r="G44"/>
  <c r="H44" s="1"/>
  <c r="HF44"/>
  <c r="HG44" s="1"/>
  <c r="GZ44"/>
  <c r="HA44" s="1"/>
  <c r="HC44"/>
  <c r="HD44" s="1"/>
  <c r="GW44"/>
  <c r="GX44" s="1"/>
  <c r="GT44"/>
  <c r="GU44" s="1"/>
  <c r="GQ44"/>
  <c r="GR44" s="1"/>
  <c r="EC44"/>
  <c r="ED44" s="1"/>
  <c r="DZ44"/>
  <c r="EA44" s="1"/>
  <c r="GK44"/>
  <c r="GL44" s="1"/>
  <c r="GE44"/>
  <c r="GF44" s="1"/>
  <c r="GB44"/>
  <c r="GC44" s="1"/>
  <c r="GH44"/>
  <c r="GI44" s="1"/>
  <c r="EL44"/>
  <c r="EM44" s="1"/>
  <c r="EI44"/>
  <c r="EJ44" s="1"/>
  <c r="EF44"/>
  <c r="EG44" s="1"/>
  <c r="FG44"/>
  <c r="FH44" s="1"/>
  <c r="FD44"/>
  <c r="FE44" s="1"/>
  <c r="FA44"/>
  <c r="FB44" s="1"/>
  <c r="EX44"/>
  <c r="EY44" s="1"/>
  <c r="EU44"/>
  <c r="EV44" s="1"/>
  <c r="ER44"/>
  <c r="ES44" s="1"/>
  <c r="EO44"/>
  <c r="EP44" s="1"/>
  <c r="FV44"/>
  <c r="FW44" s="1"/>
  <c r="FS44"/>
  <c r="FP44"/>
  <c r="FQ44" s="1"/>
  <c r="FM44"/>
  <c r="FN44" s="1"/>
  <c r="DW44"/>
  <c r="DX44" s="1"/>
  <c r="FY44"/>
  <c r="FZ44" s="1"/>
  <c r="DT44"/>
  <c r="DU44" s="1"/>
  <c r="DQ44"/>
  <c r="DR44" s="1"/>
  <c r="GN44"/>
  <c r="GO44" s="1"/>
  <c r="DN44"/>
  <c r="DO44" s="1"/>
  <c r="AB44"/>
  <c r="AC44" s="1"/>
  <c r="DK44"/>
  <c r="DL44" s="1"/>
  <c r="DH44"/>
  <c r="DI44" s="1"/>
  <c r="DE44"/>
  <c r="DF44" s="1"/>
  <c r="DB44"/>
  <c r="DC44" s="1"/>
  <c r="CY44"/>
  <c r="CZ44" s="1"/>
  <c r="CJ44"/>
  <c r="CK44" s="1"/>
  <c r="CG44"/>
  <c r="CH44" s="1"/>
  <c r="AW44"/>
  <c r="AX44" s="1"/>
  <c r="AT44"/>
  <c r="AU44" s="1"/>
  <c r="AQ44"/>
  <c r="AR44" s="1"/>
  <c r="AN44"/>
  <c r="AO44" s="1"/>
  <c r="AK44"/>
  <c r="AL44" s="1"/>
  <c r="AH44"/>
  <c r="AI44" s="1"/>
  <c r="AE44"/>
  <c r="AF44" s="1"/>
  <c r="CV44"/>
  <c r="CW44" s="1"/>
  <c r="BU44"/>
  <c r="BV44" s="1"/>
  <c r="BR44"/>
  <c r="BS44" s="1"/>
  <c r="BO44"/>
  <c r="BP44" s="1"/>
  <c r="BL44"/>
  <c r="BM44" s="1"/>
  <c r="BI44"/>
  <c r="BJ44" s="1"/>
  <c r="BF44"/>
  <c r="BG44" s="1"/>
  <c r="BC44"/>
  <c r="BD44" s="1"/>
  <c r="AZ44"/>
  <c r="BA44" s="1"/>
  <c r="CS44"/>
  <c r="CT44" s="1"/>
  <c r="BX44"/>
  <c r="BY44" s="1"/>
  <c r="Y44"/>
  <c r="Z44" s="1"/>
  <c r="V44"/>
  <c r="W44" s="1"/>
  <c r="CA44"/>
  <c r="CB44" s="1"/>
  <c r="S44"/>
  <c r="T44" s="1"/>
  <c r="P44"/>
  <c r="Q44" s="1"/>
  <c r="D44"/>
  <c r="C6"/>
  <c r="C44" s="1"/>
  <c r="E44" l="1"/>
  <c r="E6"/>
  <c r="HI44"/>
  <c r="HJ44" s="1"/>
</calcChain>
</file>

<file path=xl/sharedStrings.xml><?xml version="1.0" encoding="utf-8"?>
<sst xmlns="http://schemas.openxmlformats.org/spreadsheetml/2006/main" count="434" uniqueCount="217">
  <si>
    <t>0130278010</t>
  </si>
  <si>
    <t>0130278020</t>
  </si>
  <si>
    <t>0130278050</t>
  </si>
  <si>
    <t>8800050100</t>
  </si>
  <si>
    <t>19703R5150</t>
  </si>
  <si>
    <t>0130278180</t>
  </si>
  <si>
    <t>0130278181</t>
  </si>
  <si>
    <t>2110678111</t>
  </si>
  <si>
    <t>141P251590</t>
  </si>
  <si>
    <t>141P252320</t>
  </si>
  <si>
    <t>1420471436</t>
  </si>
  <si>
    <t>1420471438</t>
  </si>
  <si>
    <t>142E151690</t>
  </si>
  <si>
    <t>142E155200</t>
  </si>
  <si>
    <t>142E250970</t>
  </si>
  <si>
    <t>1470271101</t>
  </si>
  <si>
    <t>24202R0270</t>
  </si>
  <si>
    <t>1210374521</t>
  </si>
  <si>
    <t>12301R4970</t>
  </si>
  <si>
    <t>131G474506</t>
  </si>
  <si>
    <t>131G474507</t>
  </si>
  <si>
    <t>1330374315</t>
  </si>
  <si>
    <t>1330374317</t>
  </si>
  <si>
    <t>133R153930</t>
  </si>
  <si>
    <t>20102R5670</t>
  </si>
  <si>
    <t>2710274905</t>
  </si>
  <si>
    <t>272G552430</t>
  </si>
  <si>
    <t>272G574102</t>
  </si>
  <si>
    <t>28301R0230</t>
  </si>
  <si>
    <t>291F255550</t>
  </si>
  <si>
    <t>082G474508</t>
  </si>
  <si>
    <t>8800079220</t>
  </si>
  <si>
    <t>0130278060</t>
  </si>
  <si>
    <t>0130279205</t>
  </si>
  <si>
    <t>8800051180</t>
  </si>
  <si>
    <t>0430879206</t>
  </si>
  <si>
    <t>1730372400</t>
  </si>
  <si>
    <t>1730379211</t>
  </si>
  <si>
    <t>1730574580</t>
  </si>
  <si>
    <t>1730574581</t>
  </si>
  <si>
    <t>1730579581</t>
  </si>
  <si>
    <t>1410171201</t>
  </si>
  <si>
    <t>1410271230</t>
  </si>
  <si>
    <t>1420171201</t>
  </si>
  <si>
    <t>1420171228</t>
  </si>
  <si>
    <t>1420371218</t>
  </si>
  <si>
    <t>1430271432</t>
  </si>
  <si>
    <t>1490579230</t>
  </si>
  <si>
    <t>1310374505</t>
  </si>
  <si>
    <t>1310379227</t>
  </si>
  <si>
    <t>1310379502</t>
  </si>
  <si>
    <t>8800079208</t>
  </si>
  <si>
    <t>8800051200</t>
  </si>
  <si>
    <t>8800079207</t>
  </si>
  <si>
    <t>8800079214</t>
  </si>
  <si>
    <t>0570577263</t>
  </si>
  <si>
    <t>0570579263</t>
  </si>
  <si>
    <t>2120472806</t>
  </si>
  <si>
    <t>8800009218</t>
  </si>
  <si>
    <t>8800051040</t>
  </si>
  <si>
    <t>8800000704</t>
  </si>
  <si>
    <t>Дотации на выравнивание бюджетной обеспеченности поселений</t>
  </si>
  <si>
    <t>Дотации на выравнивание бюджетной обеспеченности муниципальных районов (городских округов)</t>
  </si>
  <si>
    <t>Дотации на поддержку мер по обеспечению сбалансированности бюджетов муниципальных районов (городских округов) Забайкальского края</t>
  </si>
  <si>
    <t>Дотации, связанные с особым режимом безопасного функционирования закрытых административно-территориальных образований</t>
  </si>
  <si>
    <t>Поддержка экономического и социального развития коренных малочисленных народов Севера, Сибири и Дальнего Востока</t>
  </si>
  <si>
    <t>Субсидии бюджетам муниципальных районов и городских округов в целях софинансирования расходных обязательств бюджета муниципального района (городского округа) по оплате труда работников учреждений бюджетной сферы, финансируемых за счет средств муниципального района (городского округа)</t>
  </si>
  <si>
    <t>Субсидии на выравнивание обеспеченности муниципальных районов (городских округов) на реализацию отдельных расходных обязательств</t>
  </si>
  <si>
    <t>Осуществление городским округом "Поселок Агинское" функций административного центра Агинского Бурятского округа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</si>
  <si>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</si>
  <si>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</si>
  <si>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Реализация мероприятий по созданию дополнительных мест в государственных (муниципальных) образовательных организациях различных типов в соответствии с прогнозируемой потребностью и современными требованиями</t>
  </si>
  <si>
    <t>Реализация мероприятий по содействию созданию в субъектах Российской Федерации (исходя из прогнозируемой потребности) новых мест в общеобразовательных организациях</t>
  </si>
  <si>
    <t>Обновление материально-технической базы для формирования у обучающихся современных технологических и гуманитарных навыков</t>
  </si>
  <si>
    <t>Создание новых мест в общеобразовательных организациях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</si>
  <si>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</si>
  <si>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Реализация Закона Забайкальского края "Об отдельных вопросах в сфере образования" в части увеличения педагогическим работникам тарифной ставки (должностного оклада) на 25 процентов в поселках городского типа (рабочих поселках) (кроме педагогических работников муниципальных дошкольных образовательных организаций и муниципальных общеобразовательных организаций)</t>
  </si>
  <si>
    <t>Мероприятия государственной программы Российской Федерации "Доступная среда"</t>
  </si>
  <si>
    <t>Осуществление городским округом "Город Чита" функций административного центра (столицы) Забайкальского края</t>
  </si>
  <si>
    <t>Реализация мероприятий по обеспечению жильем молодых семей</t>
  </si>
  <si>
    <t>Проектирование и строительство троллейбусных линий</t>
  </si>
  <si>
    <t>Обновление подвижного состава общественного транспорта</t>
  </si>
  <si>
    <t>Субсидия на проектирование и строительство (реконструкцию)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</si>
  <si>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Субсидия на строительство, реконструкцию, капитальный ремонт и ремонт автомобильных дорог общего пользования местного значения и искусственных сооружений на них (включая разработку проектной документации и проведение необходимых экспертиз)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</si>
  <si>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</si>
  <si>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Реализация мероприятий по устойчивому развитию сельских территорий</t>
  </si>
  <si>
    <t>Модернизация объектов теплоэнергетики и капитальный ремонт объектов коммунальной инфраструктуры, находящихся в муниципальной собственности</t>
  </si>
  <si>
    <t>Строительство и реконструкция (модернизация) объектов питьевого водоснабжения</t>
  </si>
  <si>
    <t>Субсидии на капитальные вложения в объекты капитального строительства муниципальной собственности и в объекты недвижимого имущества, приобретаемые в муниципальную собственность</t>
  </si>
  <si>
    <t>Мероприятия по переселению граждан из ветхого и аварийного жилья в зоне Байкало-Амурской магистрали</t>
  </si>
  <si>
    <t>Реализация программ формирования современной городской среды</t>
  </si>
  <si>
    <t>Модернизация и закрытие котельных с их переводом на централизованное теплоснабжение</t>
  </si>
  <si>
    <t>Осуществление государственных полномочий в сфере государственного управления</t>
  </si>
  <si>
    <t>Субвенция на предоставление дотаций поселениям на выравнивание бюджетной обеспеченности</t>
  </si>
  <si>
    <t>Осуществление государственного полномочия по расчету и предоставлению дотаций бюджетам поселений, а также по установлению отдельных нормативов формирования расходов</t>
  </si>
  <si>
    <t>Осуществление первичного воинского учета на территориях, где отсутствуют военные комиссариаты</t>
  </si>
  <si>
    <t>Осуществление государственных полномочий в сфере труда</t>
  </si>
  <si>
    <t>Реализация государственного полномочия по организации и осуществлению деятельности по опеке и попечительству над несовершеннолетними</t>
  </si>
  <si>
    <t>Администрирование государственного полномочия по организации и осуществлению деятельности по опеке и попечительству над несовершеннолетними</t>
  </si>
  <si>
    <t>Приобретение (строительство) жилых помещений в целях исполнения вступивших в законную силу судебных постановлений о предоставлении жилых помещений по договорам социального найма детям-сиротам и детям, оставшимся без попечения родителей, лицам из числа детей-сирот и детей, оставшихся без попечения родителей</t>
  </si>
  <si>
    <t>Обеспечение проведения капитального ремонта жилых помещений, нуждающихся в капитальном ремонте и принадлежащих на праве собственности детям-сиротам и детям, оставшимся без попечения родителей, а также лицам из числа детей-сирот и детей, оставшихся без попечения родителей</t>
  </si>
  <si>
    <t>Осуществление государственных полномочий в области социальной защиты населения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</si>
  <si>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</si>
  <si>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Предоставление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образовательных организациях</t>
  </si>
  <si>
    <t>Предоставление компенсации затрат родителей (законных представителей) детей-инвалидов на обучение по основным общеобразовательным программам на дому</t>
  </si>
  <si>
    <t>Обеспечение бесплатным питанием детей из малоимущих семей, обучающихся в муниципальных общеобразовательных организациях</t>
  </si>
  <si>
    <t>Обеспечение отдыха, организация и обеспечение оздоровления детей в каникулярное время в муниципальных организациях отдыха детей и их оздоровления</t>
  </si>
  <si>
    <t>Осуществление государственных полномочий в области образования</t>
  </si>
  <si>
    <t>Осуществление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</si>
  <si>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Осуществление органами местного самоуправления муниципальных районов "Агинский район", "Петровск-Забайкальский район" и "Читинский район" в Забайкальском крае отдельных государственных полномочий в сфере организации транспортного обслуживания населения автомобильным транспортом в межмуниципальном сообщении</t>
  </si>
  <si>
    <t>Администрирование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</si>
  <si>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Осуществление государственных полномочий по регистрации и учету граждан, имеющих право на получение единовременной социальной выплаты на приобретение или строительство жилого помещения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</si>
  <si>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</si>
  <si>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государственного полномочия по созданию административных комиссий в Забайкальском крае</t>
  </si>
  <si>
    <t>Осуществление государственного полномочия по материально-техническому и финансовому обеспечению оказания юридической помощи адвокатами в труднодоступных и малонаселенных местностях</t>
  </si>
  <si>
    <t>Организация проведения мероприятий по содержанию безнадзорных животных</t>
  </si>
  <si>
    <t>Администрирование государственного полномочия по организации проведения мероприятий по содержанию безнадзорных животных</t>
  </si>
  <si>
    <t>Предоставление иных межбюджетных трансфертов на организацию и проведение Международного бурятского фестиваля "Алтаргана"</t>
  </si>
  <si>
    <t>Предупреждение и ликвидация последствий чрезвычайных ситуаций и стихийных бедствий природного и техногенного характера</t>
  </si>
  <si>
    <t>Реализация мероприятий за счет средств резервного фонда Правительства Российской Федерации по предупреждению и ликвидации чрезвычайных ситуаций и последствий стихийных бедствий</t>
  </si>
  <si>
    <t>Резервные фонды исполнительных органов государственной власти субъекта Российской Федерации</t>
  </si>
  <si>
    <t>Агинский район</t>
  </si>
  <si>
    <t>Акшинский район</t>
  </si>
  <si>
    <t>Александрово-Заводский район</t>
  </si>
  <si>
    <t>Балейский район</t>
  </si>
  <si>
    <t>Борзинский район</t>
  </si>
  <si>
    <t>Газимуро-Заводский район</t>
  </si>
  <si>
    <t>Дульдургинский район</t>
  </si>
  <si>
    <t>Забайкальский район</t>
  </si>
  <si>
    <t>Каларский район</t>
  </si>
  <si>
    <t>Калганский район</t>
  </si>
  <si>
    <t>Карымский район</t>
  </si>
  <si>
    <t>Комитет по финансам</t>
  </si>
  <si>
    <t>Красночикойский район</t>
  </si>
  <si>
    <t>Кыринский район</t>
  </si>
  <si>
    <t>Могойтуйский район</t>
  </si>
  <si>
    <t>Могочинский район</t>
  </si>
  <si>
    <t>Нерчинский район</t>
  </si>
  <si>
    <t>Нерчинско-Заводский район</t>
  </si>
  <si>
    <t>Оловянинский район</t>
  </si>
  <si>
    <t>Ононский район</t>
  </si>
  <si>
    <t>Петровск-Забайкальский раон</t>
  </si>
  <si>
    <t>Приаргунский район</t>
  </si>
  <si>
    <t>Сретенский район</t>
  </si>
  <si>
    <t>Тунгиро-Олекминский район</t>
  </si>
  <si>
    <t>Тунгокоченский район</t>
  </si>
  <si>
    <t>Улётовский район</t>
  </si>
  <si>
    <t>Хилокский район</t>
  </si>
  <si>
    <t>Чернышевский район</t>
  </si>
  <si>
    <t>Читинский район</t>
  </si>
  <si>
    <t>Шелопугинский район</t>
  </si>
  <si>
    <t>Шилкинский район</t>
  </si>
  <si>
    <t>п.Агинское</t>
  </si>
  <si>
    <t>г. Петровск-Забайкальский</t>
  </si>
  <si>
    <t>г.Чита</t>
  </si>
  <si>
    <t>ЗАТО п.Горный</t>
  </si>
  <si>
    <t xml:space="preserve">Утвержденные бюджетные назначения </t>
  </si>
  <si>
    <t>Исполнено по состоянию на 01.04.2019 г.</t>
  </si>
  <si>
    <t>Дотации всего</t>
  </si>
  <si>
    <t>Субсидии всего</t>
  </si>
  <si>
    <t>Субвенции всего</t>
  </si>
  <si>
    <t>Иные МБТ всего</t>
  </si>
  <si>
    <t>Всего межбюджетных трансфертов</t>
  </si>
  <si>
    <t>в том числе</t>
  </si>
  <si>
    <t>Сведения о фактически произведенных расходах из бюджета Забайкальского края на предоставления межбюджетных трансфертов бюджетам муниципальных образований по состоянию на 01.04.2019 года</t>
  </si>
  <si>
    <t>1.</t>
  </si>
  <si>
    <t>Муниципальные районы</t>
  </si>
  <si>
    <t>Наименование муниципальных районов и городских округов</t>
  </si>
  <si>
    <t>№п/п</t>
  </si>
  <si>
    <t>2.</t>
  </si>
  <si>
    <t>Городские округа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</si>
  <si>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</si>
  <si>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</si>
  <si>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</si>
  <si>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</si>
  <si>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</si>
  <si>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</si>
  <si>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</si>
  <si>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</si>
  <si>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</si>
  <si>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</si>
  <si>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</si>
  <si>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</si>
  <si>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</si>
  <si>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</si>
  <si>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</si>
  <si>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</si>
  <si>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</si>
  <si>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</si>
  <si>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</si>
  <si>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</si>
  <si>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</si>
  <si>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</si>
  <si>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</si>
  <si>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</si>
  <si>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</si>
  <si>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</si>
  <si>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</si>
  <si>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</si>
  <si>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</si>
  <si>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</si>
  <si>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</si>
  <si>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2.1</t>
  </si>
  <si>
    <t>2.2</t>
  </si>
  <si>
    <t>2.3</t>
  </si>
  <si>
    <t>2.4</t>
  </si>
  <si>
    <t>3.</t>
  </si>
  <si>
    <t>Нераспределенные средства</t>
  </si>
  <si>
    <t>Всего</t>
  </si>
  <si>
    <t>Субсидия на реализацию мероприятий проекта "Забайкалье - территория будущего"</t>
  </si>
  <si>
    <t>Реализация мероприятий по устойчивому развитию сельских территорий в целях их благоустройства</t>
  </si>
  <si>
    <t>Иные межбюджетные трансферты на организацию и проведение конкурса на лучшую организацию сферы жилищно-коммунального хозяйства Забайкальского края</t>
  </si>
  <si>
    <t>% исполнения  по состоянию на 01.04.2018 г.</t>
  </si>
  <si>
    <t>20101R5670</t>
  </si>
  <si>
    <t>20103R5670</t>
  </si>
  <si>
    <t>Обеспечение устойчивого развития сельских территорий</t>
  </si>
  <si>
    <t>201P555670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</si>
</sst>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D5AB"/>
      </patternFill>
    </fill>
    <fill>
      <patternFill patternType="solid">
        <fgColor rgb="FFF1F5F9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FAC090"/>
      </top>
      <bottom style="medium">
        <color rgb="FFFAC09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>
      <alignment horizontal="left" vertical="top" wrapText="1"/>
    </xf>
    <xf numFmtId="0" fontId="5" fillId="3" borderId="15"/>
    <xf numFmtId="4" fontId="7" fillId="4" borderId="16">
      <alignment horizontal="right" vertical="top" shrinkToFit="1"/>
    </xf>
    <xf numFmtId="49" fontId="7" fillId="0" borderId="16">
      <alignment horizontal="center" vertical="center" wrapText="1"/>
    </xf>
    <xf numFmtId="4" fontId="7" fillId="0" borderId="16">
      <alignment horizontal="right" shrinkToFit="1"/>
    </xf>
    <xf numFmtId="49" fontId="3" fillId="0" borderId="16">
      <alignment horizontal="center" vertical="top" shrinkToFit="1"/>
    </xf>
    <xf numFmtId="4" fontId="7" fillId="0" borderId="16">
      <alignment horizontal="right" vertical="top" shrinkToFit="1"/>
    </xf>
  </cellStyleXfs>
  <cellXfs count="93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6" fillId="2" borderId="1" xfId="2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10" fontId="2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" fontId="6" fillId="0" borderId="5" xfId="4" applyNumberFormat="1" applyFont="1" applyFill="1" applyBorder="1" applyAlignment="1" applyProtection="1">
      <alignment horizontal="center" vertical="center" wrapText="1"/>
    </xf>
    <xf numFmtId="4" fontId="6" fillId="0" borderId="13" xfId="4" applyNumberFormat="1" applyFont="1" applyFill="1" applyBorder="1" applyAlignment="1" applyProtection="1">
      <alignment horizontal="center" vertical="center" wrapText="1"/>
    </xf>
    <xf numFmtId="4" fontId="6" fillId="0" borderId="6" xfId="4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6" fillId="0" borderId="5" xfId="6" applyNumberFormat="1" applyFont="1" applyBorder="1" applyAlignment="1" applyProtection="1">
      <alignment horizontal="center" vertical="center" shrinkToFit="1"/>
    </xf>
    <xf numFmtId="49" fontId="6" fillId="0" borderId="13" xfId="6" applyNumberFormat="1" applyFont="1" applyBorder="1" applyAlignment="1" applyProtection="1">
      <alignment horizontal="center" vertical="center" shrinkToFit="1"/>
    </xf>
    <xf numFmtId="49" fontId="6" fillId="0" borderId="6" xfId="6" applyNumberFormat="1" applyFont="1" applyBorder="1" applyAlignment="1" applyProtection="1">
      <alignment horizontal="center" vertical="center" shrinkToFit="1"/>
    </xf>
    <xf numFmtId="4" fontId="6" fillId="0" borderId="16" xfId="7" applyNumberFormat="1" applyFont="1" applyAlignment="1" applyProtection="1">
      <alignment horizontal="right" vertical="center" shrinkToFit="1"/>
    </xf>
    <xf numFmtId="49" fontId="8" fillId="0" borderId="5" xfId="6" applyNumberFormat="1" applyFont="1" applyBorder="1" applyAlignment="1" applyProtection="1">
      <alignment horizontal="center" vertical="center" shrinkToFit="1"/>
    </xf>
    <xf numFmtId="49" fontId="8" fillId="0" borderId="13" xfId="6" applyNumberFormat="1" applyFont="1" applyBorder="1" applyAlignment="1" applyProtection="1">
      <alignment horizontal="center" vertical="center" shrinkToFit="1"/>
    </xf>
    <xf numFmtId="49" fontId="8" fillId="0" borderId="1" xfId="6" applyNumberFormat="1" applyFont="1" applyBorder="1" applyAlignment="1" applyProtection="1">
      <alignment horizontal="center" vertical="center" shrinkToFit="1"/>
    </xf>
    <xf numFmtId="49" fontId="8" fillId="0" borderId="6" xfId="6" applyNumberFormat="1" applyFont="1" applyBorder="1" applyAlignment="1" applyProtection="1">
      <alignment horizontal="center" vertical="center" shrinkToFit="1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right" vertical="center" wrapText="1"/>
    </xf>
    <xf numFmtId="10" fontId="2" fillId="2" borderId="1" xfId="0" applyNumberFormat="1" applyFont="1" applyFill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</cellXfs>
  <cellStyles count="8">
    <cellStyle name="xl23" xfId="4"/>
    <cellStyle name="xl26" xfId="2"/>
    <cellStyle name="xl31" xfId="6"/>
    <cellStyle name="xl32" xfId="7"/>
    <cellStyle name="xl34" xfId="5"/>
    <cellStyle name="xl36" xfId="3"/>
    <cellStyle name="xl45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Y47"/>
  <sheetViews>
    <sheetView tabSelected="1" view="pageBreakPreview" zoomScale="75" zoomScaleNormal="100" zoomScaleSheetLayoutView="75" workbookViewId="0">
      <pane xSplit="2" ySplit="6" topLeftCell="GQ7" activePane="bottomRight" state="frozen"/>
      <selection pane="topRight" activeCell="C1" sqref="C1"/>
      <selection pane="bottomLeft" activeCell="A7" sqref="A7"/>
      <selection pane="bottomRight" activeCell="HB4" sqref="HB4:HD4"/>
    </sheetView>
  </sheetViews>
  <sheetFormatPr defaultRowHeight="12.75"/>
  <cols>
    <col min="1" max="1" width="7.28515625" style="1" customWidth="1"/>
    <col min="2" max="2" width="27.5703125" style="1" customWidth="1"/>
    <col min="3" max="3" width="16.42578125" style="1" customWidth="1"/>
    <col min="4" max="5" width="16.28515625" style="1" customWidth="1"/>
    <col min="6" max="107" width="15" style="1" customWidth="1"/>
    <col min="108" max="108" width="14.7109375" style="1" customWidth="1"/>
    <col min="109" max="109" width="14.42578125" style="1" customWidth="1"/>
    <col min="110" max="111" width="15.42578125" style="1" customWidth="1"/>
    <col min="112" max="112" width="15.85546875" style="1" customWidth="1"/>
    <col min="113" max="113" width="15.28515625" style="1" customWidth="1"/>
    <col min="114" max="114" width="14.7109375" style="1" customWidth="1"/>
    <col min="115" max="115" width="15" style="1" customWidth="1"/>
    <col min="116" max="116" width="15.85546875" style="1" customWidth="1"/>
    <col min="117" max="117" width="16.28515625" style="92" customWidth="1"/>
    <col min="118" max="118" width="15.140625" style="92" customWidth="1"/>
    <col min="119" max="119" width="16" style="92" customWidth="1"/>
    <col min="120" max="120" width="15.140625" style="1" customWidth="1"/>
    <col min="121" max="121" width="15" style="1" customWidth="1"/>
    <col min="122" max="122" width="14.5703125" style="1" customWidth="1"/>
    <col min="123" max="125" width="15" style="1" customWidth="1"/>
    <col min="126" max="126" width="13.85546875" style="1" customWidth="1"/>
    <col min="127" max="179" width="15" style="1" customWidth="1"/>
    <col min="180" max="180" width="15.85546875" style="1" customWidth="1"/>
    <col min="181" max="181" width="15" style="1" customWidth="1"/>
    <col min="182" max="182" width="14.7109375" style="1" customWidth="1"/>
    <col min="183" max="183" width="15" style="1" customWidth="1"/>
    <col min="184" max="184" width="13.85546875" style="1" customWidth="1"/>
    <col min="185" max="185" width="14.7109375" style="1" customWidth="1"/>
    <col min="186" max="187" width="14.85546875" style="1" customWidth="1"/>
    <col min="188" max="188" width="13.5703125" style="1" customWidth="1"/>
    <col min="189" max="190" width="17.7109375" style="1" customWidth="1"/>
    <col min="191" max="191" width="14.85546875" style="1" customWidth="1"/>
    <col min="192" max="192" width="14.7109375" style="1" customWidth="1"/>
    <col min="193" max="193" width="14.28515625" style="1" customWidth="1"/>
    <col min="194" max="194" width="15" style="1" customWidth="1"/>
    <col min="195" max="195" width="14.85546875" style="1" customWidth="1"/>
    <col min="196" max="196" width="13.28515625" style="1" customWidth="1"/>
    <col min="197" max="197" width="14.42578125" style="1" customWidth="1"/>
    <col min="198" max="198" width="15.7109375" style="92" customWidth="1"/>
    <col min="199" max="199" width="15.140625" style="92" customWidth="1"/>
    <col min="200" max="200" width="15.28515625" style="92" customWidth="1"/>
    <col min="201" max="201" width="16.28515625" style="1" customWidth="1"/>
    <col min="202" max="202" width="14.7109375" style="1" customWidth="1"/>
    <col min="203" max="203" width="15.28515625" style="1" customWidth="1"/>
    <col min="204" max="204" width="15.85546875" style="1" customWidth="1"/>
    <col min="205" max="205" width="15" style="1" customWidth="1"/>
    <col min="206" max="206" width="15.140625" style="1" customWidth="1"/>
    <col min="207" max="207" width="14.7109375" style="1" customWidth="1"/>
    <col min="208" max="208" width="13.7109375" style="1" customWidth="1"/>
    <col min="209" max="209" width="14.42578125" style="1" customWidth="1"/>
    <col min="210" max="211" width="15" style="1" customWidth="1"/>
    <col min="212" max="212" width="15.140625" style="1" customWidth="1"/>
    <col min="213" max="213" width="13.85546875" style="1" customWidth="1"/>
    <col min="214" max="215" width="15" style="1" customWidth="1"/>
    <col min="216" max="216" width="16.7109375" style="1" customWidth="1"/>
    <col min="217" max="217" width="15.85546875" style="1" customWidth="1"/>
    <col min="218" max="218" width="15" style="1" customWidth="1"/>
    <col min="219" max="219" width="12.28515625" style="1" bestFit="1" customWidth="1"/>
    <col min="220" max="16384" width="9.140625" style="1"/>
  </cols>
  <sheetData>
    <row r="1" spans="1:259" ht="16.5" customHeight="1">
      <c r="B1" s="6"/>
      <c r="C1" s="52" t="s">
        <v>164</v>
      </c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23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</row>
    <row r="2" spans="1:259" ht="15" customHeight="1">
      <c r="A2" s="53" t="s">
        <v>168</v>
      </c>
      <c r="B2" s="56" t="s">
        <v>167</v>
      </c>
      <c r="C2" s="33" t="s">
        <v>158</v>
      </c>
      <c r="D2" s="34"/>
      <c r="E2" s="35"/>
      <c r="F2" s="26" t="s">
        <v>163</v>
      </c>
      <c r="G2" s="27"/>
      <c r="H2" s="27"/>
      <c r="I2" s="27"/>
      <c r="J2" s="27"/>
      <c r="K2" s="27"/>
      <c r="L2" s="27"/>
      <c r="M2" s="27"/>
      <c r="N2" s="27"/>
      <c r="O2" s="27"/>
      <c r="P2" s="27"/>
      <c r="Q2" s="28"/>
      <c r="R2" s="59" t="s">
        <v>159</v>
      </c>
      <c r="S2" s="60"/>
      <c r="T2" s="61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80" t="s">
        <v>160</v>
      </c>
      <c r="DN2" s="81"/>
      <c r="DO2" s="82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  <c r="GI2" s="25"/>
      <c r="GJ2" s="25"/>
      <c r="GK2" s="25"/>
      <c r="GL2" s="25"/>
      <c r="GM2" s="25"/>
      <c r="GN2" s="25"/>
      <c r="GO2" s="25"/>
      <c r="GP2" s="80" t="s">
        <v>161</v>
      </c>
      <c r="GQ2" s="81"/>
      <c r="GR2" s="82"/>
      <c r="GS2" s="25" t="s">
        <v>163</v>
      </c>
      <c r="GT2" s="25"/>
      <c r="GU2" s="25"/>
      <c r="GV2" s="25"/>
      <c r="GW2" s="25"/>
      <c r="GX2" s="25"/>
      <c r="GY2" s="25"/>
      <c r="GZ2" s="25"/>
      <c r="HA2" s="25"/>
      <c r="HB2" s="25"/>
      <c r="HC2" s="25"/>
      <c r="HD2" s="25"/>
      <c r="HE2" s="25"/>
      <c r="HF2" s="25"/>
      <c r="HG2" s="25"/>
      <c r="HH2" s="42" t="s">
        <v>162</v>
      </c>
      <c r="HI2" s="42"/>
      <c r="HJ2" s="42"/>
    </row>
    <row r="3" spans="1:259" s="7" customFormat="1" ht="107.25" customHeight="1">
      <c r="A3" s="54"/>
      <c r="B3" s="57"/>
      <c r="C3" s="36"/>
      <c r="D3" s="37"/>
      <c r="E3" s="38"/>
      <c r="F3" s="49" t="s">
        <v>61</v>
      </c>
      <c r="G3" s="50"/>
      <c r="H3" s="51"/>
      <c r="I3" s="49" t="s">
        <v>62</v>
      </c>
      <c r="J3" s="50"/>
      <c r="K3" s="51"/>
      <c r="L3" s="49" t="s">
        <v>63</v>
      </c>
      <c r="M3" s="50"/>
      <c r="N3" s="51"/>
      <c r="O3" s="42" t="s">
        <v>64</v>
      </c>
      <c r="P3" s="42"/>
      <c r="Q3" s="42"/>
      <c r="R3" s="62"/>
      <c r="S3" s="63"/>
      <c r="T3" s="64"/>
      <c r="U3" s="49" t="s">
        <v>66</v>
      </c>
      <c r="V3" s="50"/>
      <c r="W3" s="51"/>
      <c r="X3" s="49" t="s">
        <v>67</v>
      </c>
      <c r="Y3" s="50"/>
      <c r="Z3" s="51"/>
      <c r="AA3" s="42" t="s">
        <v>91</v>
      </c>
      <c r="AB3" s="42"/>
      <c r="AC3" s="42"/>
      <c r="AD3" s="49" t="s">
        <v>78</v>
      </c>
      <c r="AE3" s="50"/>
      <c r="AF3" s="51"/>
      <c r="AG3" s="49" t="s">
        <v>79</v>
      </c>
      <c r="AH3" s="50"/>
      <c r="AI3" s="51"/>
      <c r="AJ3" s="49" t="s">
        <v>80</v>
      </c>
      <c r="AK3" s="50"/>
      <c r="AL3" s="51"/>
      <c r="AM3" s="49" t="s">
        <v>81</v>
      </c>
      <c r="AN3" s="50"/>
      <c r="AO3" s="51"/>
      <c r="AP3" s="49" t="s">
        <v>82</v>
      </c>
      <c r="AQ3" s="50"/>
      <c r="AR3" s="51"/>
      <c r="AS3" s="49" t="s">
        <v>83</v>
      </c>
      <c r="AT3" s="50"/>
      <c r="AU3" s="51"/>
      <c r="AV3" s="49" t="s">
        <v>84</v>
      </c>
      <c r="AW3" s="50"/>
      <c r="AX3" s="51"/>
      <c r="AY3" s="49" t="s">
        <v>69</v>
      </c>
      <c r="AZ3" s="50"/>
      <c r="BA3" s="51"/>
      <c r="BB3" s="49" t="s">
        <v>70</v>
      </c>
      <c r="BC3" s="50"/>
      <c r="BD3" s="51"/>
      <c r="BE3" s="49" t="s">
        <v>71</v>
      </c>
      <c r="BF3" s="50"/>
      <c r="BG3" s="51"/>
      <c r="BH3" s="49" t="s">
        <v>72</v>
      </c>
      <c r="BI3" s="50"/>
      <c r="BJ3" s="51"/>
      <c r="BK3" s="49" t="s">
        <v>73</v>
      </c>
      <c r="BL3" s="50"/>
      <c r="BM3" s="51"/>
      <c r="BN3" s="49" t="s">
        <v>74</v>
      </c>
      <c r="BO3" s="50"/>
      <c r="BP3" s="51"/>
      <c r="BQ3" s="49" t="s">
        <v>75</v>
      </c>
      <c r="BR3" s="50"/>
      <c r="BS3" s="51"/>
      <c r="BT3" s="49" t="s">
        <v>76</v>
      </c>
      <c r="BU3" s="50"/>
      <c r="BV3" s="51"/>
      <c r="BW3" s="68" t="s">
        <v>209</v>
      </c>
      <c r="BX3" s="69"/>
      <c r="BY3" s="70"/>
      <c r="BZ3" s="49" t="s">
        <v>65</v>
      </c>
      <c r="CA3" s="50"/>
      <c r="CB3" s="51"/>
      <c r="CC3" s="49" t="s">
        <v>85</v>
      </c>
      <c r="CD3" s="50"/>
      <c r="CE3" s="51"/>
      <c r="CF3" s="49" t="s">
        <v>85</v>
      </c>
      <c r="CG3" s="50"/>
      <c r="CH3" s="51"/>
      <c r="CI3" s="49" t="s">
        <v>210</v>
      </c>
      <c r="CJ3" s="50"/>
      <c r="CK3" s="51"/>
      <c r="CL3" s="49" t="s">
        <v>85</v>
      </c>
      <c r="CM3" s="50"/>
      <c r="CN3" s="51"/>
      <c r="CO3" s="49" t="s">
        <v>215</v>
      </c>
      <c r="CP3" s="50"/>
      <c r="CQ3" s="51"/>
      <c r="CR3" s="49" t="s">
        <v>68</v>
      </c>
      <c r="CS3" s="50"/>
      <c r="CT3" s="51"/>
      <c r="CU3" s="49" t="s">
        <v>77</v>
      </c>
      <c r="CV3" s="50"/>
      <c r="CW3" s="51"/>
      <c r="CX3" s="49" t="s">
        <v>86</v>
      </c>
      <c r="CY3" s="50"/>
      <c r="CZ3" s="51"/>
      <c r="DA3" s="49" t="s">
        <v>87</v>
      </c>
      <c r="DB3" s="50"/>
      <c r="DC3" s="51"/>
      <c r="DD3" s="49" t="s">
        <v>88</v>
      </c>
      <c r="DE3" s="50"/>
      <c r="DF3" s="51"/>
      <c r="DG3" s="49" t="s">
        <v>89</v>
      </c>
      <c r="DH3" s="50"/>
      <c r="DI3" s="51"/>
      <c r="DJ3" s="49" t="s">
        <v>90</v>
      </c>
      <c r="DK3" s="50"/>
      <c r="DL3" s="51"/>
      <c r="DM3" s="83"/>
      <c r="DN3" s="84"/>
      <c r="DO3" s="85"/>
      <c r="DP3" s="46" t="s">
        <v>93</v>
      </c>
      <c r="DQ3" s="47"/>
      <c r="DR3" s="48"/>
      <c r="DS3" s="46" t="s">
        <v>94</v>
      </c>
      <c r="DT3" s="47"/>
      <c r="DU3" s="48"/>
      <c r="DV3" s="46" t="s">
        <v>96</v>
      </c>
      <c r="DW3" s="47"/>
      <c r="DX3" s="48"/>
      <c r="DY3" s="46" t="s">
        <v>115</v>
      </c>
      <c r="DZ3" s="47"/>
      <c r="EA3" s="48"/>
      <c r="EB3" s="29" t="s">
        <v>116</v>
      </c>
      <c r="EC3" s="30"/>
      <c r="ED3" s="31"/>
      <c r="EE3" s="46" t="s">
        <v>108</v>
      </c>
      <c r="EF3" s="47"/>
      <c r="EG3" s="48"/>
      <c r="EH3" s="46" t="s">
        <v>109</v>
      </c>
      <c r="EI3" s="47"/>
      <c r="EJ3" s="48"/>
      <c r="EK3" s="46" t="s">
        <v>110</v>
      </c>
      <c r="EL3" s="47"/>
      <c r="EM3" s="48"/>
      <c r="EN3" s="46" t="s">
        <v>102</v>
      </c>
      <c r="EO3" s="47"/>
      <c r="EP3" s="48"/>
      <c r="EQ3" s="46" t="s">
        <v>103</v>
      </c>
      <c r="ER3" s="47"/>
      <c r="ES3" s="48"/>
      <c r="ET3" s="46" t="s">
        <v>102</v>
      </c>
      <c r="EU3" s="47"/>
      <c r="EV3" s="48"/>
      <c r="EW3" s="46" t="s">
        <v>104</v>
      </c>
      <c r="EX3" s="47"/>
      <c r="EY3" s="48"/>
      <c r="EZ3" s="46" t="s">
        <v>105</v>
      </c>
      <c r="FA3" s="47"/>
      <c r="FB3" s="48"/>
      <c r="FC3" s="46" t="s">
        <v>106</v>
      </c>
      <c r="FD3" s="47"/>
      <c r="FE3" s="48"/>
      <c r="FF3" s="46" t="s">
        <v>107</v>
      </c>
      <c r="FG3" s="47"/>
      <c r="FH3" s="48"/>
      <c r="FI3" s="46" t="s">
        <v>97</v>
      </c>
      <c r="FJ3" s="47"/>
      <c r="FK3" s="48"/>
      <c r="FL3" s="46" t="s">
        <v>98</v>
      </c>
      <c r="FM3" s="47"/>
      <c r="FN3" s="48"/>
      <c r="FO3" s="46" t="s">
        <v>99</v>
      </c>
      <c r="FP3" s="47"/>
      <c r="FQ3" s="48"/>
      <c r="FR3" s="46" t="s">
        <v>100</v>
      </c>
      <c r="FS3" s="47"/>
      <c r="FT3" s="48"/>
      <c r="FU3" s="46" t="s">
        <v>101</v>
      </c>
      <c r="FV3" s="47"/>
      <c r="FW3" s="48"/>
      <c r="FX3" s="58" t="s">
        <v>95</v>
      </c>
      <c r="FY3" s="58"/>
      <c r="FZ3" s="58"/>
      <c r="GA3" s="58" t="s">
        <v>112</v>
      </c>
      <c r="GB3" s="58"/>
      <c r="GC3" s="58"/>
      <c r="GD3" s="58" t="s">
        <v>113</v>
      </c>
      <c r="GE3" s="58"/>
      <c r="GF3" s="58"/>
      <c r="GG3" s="46" t="s">
        <v>111</v>
      </c>
      <c r="GH3" s="47"/>
      <c r="GI3" s="48"/>
      <c r="GJ3" s="46" t="s">
        <v>114</v>
      </c>
      <c r="GK3" s="47"/>
      <c r="GL3" s="48"/>
      <c r="GM3" s="58" t="s">
        <v>92</v>
      </c>
      <c r="GN3" s="58"/>
      <c r="GO3" s="58"/>
      <c r="GP3" s="83"/>
      <c r="GQ3" s="84"/>
      <c r="GR3" s="85"/>
      <c r="GS3" s="42" t="s">
        <v>117</v>
      </c>
      <c r="GT3" s="42"/>
      <c r="GU3" s="42"/>
      <c r="GV3" s="42" t="s">
        <v>211</v>
      </c>
      <c r="GW3" s="42"/>
      <c r="GX3" s="42"/>
      <c r="GY3" s="42" t="s">
        <v>120</v>
      </c>
      <c r="GZ3" s="42"/>
      <c r="HA3" s="42"/>
      <c r="HB3" s="42" t="s">
        <v>118</v>
      </c>
      <c r="HC3" s="42"/>
      <c r="HD3" s="42"/>
      <c r="HE3" s="42" t="s">
        <v>119</v>
      </c>
      <c r="HF3" s="42"/>
      <c r="HG3" s="42"/>
      <c r="HH3" s="42"/>
      <c r="HI3" s="42"/>
      <c r="HJ3" s="42"/>
    </row>
    <row r="4" spans="1:259" s="4" customFormat="1" ht="15" customHeight="1">
      <c r="A4" s="54"/>
      <c r="B4" s="57"/>
      <c r="C4" s="39"/>
      <c r="D4" s="40"/>
      <c r="E4" s="41"/>
      <c r="F4" s="43" t="s">
        <v>0</v>
      </c>
      <c r="G4" s="44"/>
      <c r="H4" s="45"/>
      <c r="I4" s="43" t="s">
        <v>1</v>
      </c>
      <c r="J4" s="44"/>
      <c r="K4" s="45"/>
      <c r="L4" s="43" t="s">
        <v>2</v>
      </c>
      <c r="M4" s="44"/>
      <c r="N4" s="45"/>
      <c r="O4" s="39" t="s">
        <v>3</v>
      </c>
      <c r="P4" s="40"/>
      <c r="Q4" s="41"/>
      <c r="R4" s="65"/>
      <c r="S4" s="66"/>
      <c r="T4" s="67"/>
      <c r="U4" s="43" t="s">
        <v>5</v>
      </c>
      <c r="V4" s="44"/>
      <c r="W4" s="45"/>
      <c r="X4" s="43" t="s">
        <v>6</v>
      </c>
      <c r="Y4" s="44"/>
      <c r="Z4" s="45"/>
      <c r="AA4" s="32" t="s">
        <v>30</v>
      </c>
      <c r="AB4" s="32"/>
      <c r="AC4" s="32"/>
      <c r="AD4" s="43" t="s">
        <v>17</v>
      </c>
      <c r="AE4" s="44"/>
      <c r="AF4" s="45"/>
      <c r="AG4" s="43" t="s">
        <v>18</v>
      </c>
      <c r="AH4" s="44"/>
      <c r="AI4" s="45"/>
      <c r="AJ4" s="43" t="s">
        <v>19</v>
      </c>
      <c r="AK4" s="44"/>
      <c r="AL4" s="45"/>
      <c r="AM4" s="43" t="s">
        <v>20</v>
      </c>
      <c r="AN4" s="44"/>
      <c r="AO4" s="45"/>
      <c r="AP4" s="43" t="s">
        <v>21</v>
      </c>
      <c r="AQ4" s="44"/>
      <c r="AR4" s="45"/>
      <c r="AS4" s="43" t="s">
        <v>22</v>
      </c>
      <c r="AT4" s="44"/>
      <c r="AU4" s="45"/>
      <c r="AV4" s="43" t="s">
        <v>23</v>
      </c>
      <c r="AW4" s="44"/>
      <c r="AX4" s="45"/>
      <c r="AY4" s="43" t="s">
        <v>8</v>
      </c>
      <c r="AZ4" s="44"/>
      <c r="BA4" s="45"/>
      <c r="BB4" s="43" t="s">
        <v>9</v>
      </c>
      <c r="BC4" s="44"/>
      <c r="BD4" s="45"/>
      <c r="BE4" s="43" t="s">
        <v>10</v>
      </c>
      <c r="BF4" s="44"/>
      <c r="BG4" s="45"/>
      <c r="BH4" s="43" t="s">
        <v>11</v>
      </c>
      <c r="BI4" s="44"/>
      <c r="BJ4" s="45"/>
      <c r="BK4" s="43" t="s">
        <v>12</v>
      </c>
      <c r="BL4" s="44"/>
      <c r="BM4" s="45"/>
      <c r="BN4" s="43" t="s">
        <v>13</v>
      </c>
      <c r="BO4" s="44"/>
      <c r="BP4" s="45"/>
      <c r="BQ4" s="43" t="s">
        <v>14</v>
      </c>
      <c r="BR4" s="44"/>
      <c r="BS4" s="45"/>
      <c r="BT4" s="43" t="s">
        <v>15</v>
      </c>
      <c r="BU4" s="44"/>
      <c r="BV4" s="45"/>
      <c r="BW4" s="43">
        <v>1920578182</v>
      </c>
      <c r="BX4" s="44"/>
      <c r="BY4" s="45"/>
      <c r="BZ4" s="43" t="s">
        <v>4</v>
      </c>
      <c r="CA4" s="44"/>
      <c r="CB4" s="45"/>
      <c r="CC4" s="72" t="s">
        <v>213</v>
      </c>
      <c r="CD4" s="73"/>
      <c r="CE4" s="74"/>
      <c r="CF4" s="43" t="s">
        <v>24</v>
      </c>
      <c r="CG4" s="44"/>
      <c r="CH4" s="45"/>
      <c r="CI4" s="43">
        <v>2010377670</v>
      </c>
      <c r="CJ4" s="44"/>
      <c r="CK4" s="45"/>
      <c r="CL4" s="78" t="s">
        <v>214</v>
      </c>
      <c r="CM4" s="78"/>
      <c r="CN4" s="78"/>
      <c r="CO4" s="76" t="s">
        <v>216</v>
      </c>
      <c r="CP4" s="77"/>
      <c r="CQ4" s="79"/>
      <c r="CR4" s="43" t="s">
        <v>7</v>
      </c>
      <c r="CS4" s="44"/>
      <c r="CT4" s="45"/>
      <c r="CU4" s="43" t="s">
        <v>16</v>
      </c>
      <c r="CV4" s="44"/>
      <c r="CW4" s="45"/>
      <c r="CX4" s="43" t="s">
        <v>25</v>
      </c>
      <c r="CY4" s="44"/>
      <c r="CZ4" s="45"/>
      <c r="DA4" s="43" t="s">
        <v>26</v>
      </c>
      <c r="DB4" s="44"/>
      <c r="DC4" s="45"/>
      <c r="DD4" s="43" t="s">
        <v>27</v>
      </c>
      <c r="DE4" s="44"/>
      <c r="DF4" s="45"/>
      <c r="DG4" s="43" t="s">
        <v>28</v>
      </c>
      <c r="DH4" s="44"/>
      <c r="DI4" s="45"/>
      <c r="DJ4" s="43" t="s">
        <v>29</v>
      </c>
      <c r="DK4" s="44"/>
      <c r="DL4" s="45"/>
      <c r="DM4" s="86"/>
      <c r="DN4" s="52"/>
      <c r="DO4" s="87"/>
      <c r="DP4" s="43" t="s">
        <v>32</v>
      </c>
      <c r="DQ4" s="44"/>
      <c r="DR4" s="45"/>
      <c r="DS4" s="43" t="s">
        <v>33</v>
      </c>
      <c r="DT4" s="44"/>
      <c r="DU4" s="45"/>
      <c r="DV4" s="43" t="s">
        <v>35</v>
      </c>
      <c r="DW4" s="44"/>
      <c r="DX4" s="45"/>
      <c r="DY4" s="43" t="s">
        <v>55</v>
      </c>
      <c r="DZ4" s="44"/>
      <c r="EA4" s="45"/>
      <c r="EB4" s="32" t="s">
        <v>56</v>
      </c>
      <c r="EC4" s="32"/>
      <c r="ED4" s="32"/>
      <c r="EE4" s="43" t="s">
        <v>48</v>
      </c>
      <c r="EF4" s="44"/>
      <c r="EG4" s="45"/>
      <c r="EH4" s="43" t="s">
        <v>49</v>
      </c>
      <c r="EI4" s="44"/>
      <c r="EJ4" s="45"/>
      <c r="EK4" s="43" t="s">
        <v>50</v>
      </c>
      <c r="EL4" s="44"/>
      <c r="EM4" s="45"/>
      <c r="EN4" s="43" t="s">
        <v>41</v>
      </c>
      <c r="EO4" s="44"/>
      <c r="EP4" s="45"/>
      <c r="EQ4" s="43" t="s">
        <v>42</v>
      </c>
      <c r="ER4" s="44"/>
      <c r="ES4" s="45"/>
      <c r="ET4" s="43" t="s">
        <v>43</v>
      </c>
      <c r="EU4" s="44"/>
      <c r="EV4" s="45"/>
      <c r="EW4" s="43" t="s">
        <v>44</v>
      </c>
      <c r="EX4" s="44"/>
      <c r="EY4" s="45"/>
      <c r="EZ4" s="43" t="s">
        <v>45</v>
      </c>
      <c r="FA4" s="44"/>
      <c r="FB4" s="45"/>
      <c r="FC4" s="43" t="s">
        <v>46</v>
      </c>
      <c r="FD4" s="44"/>
      <c r="FE4" s="45"/>
      <c r="FF4" s="43" t="s">
        <v>47</v>
      </c>
      <c r="FG4" s="44"/>
      <c r="FH4" s="45"/>
      <c r="FI4" s="43" t="s">
        <v>36</v>
      </c>
      <c r="FJ4" s="44"/>
      <c r="FK4" s="45"/>
      <c r="FL4" s="43" t="s">
        <v>37</v>
      </c>
      <c r="FM4" s="44"/>
      <c r="FN4" s="45"/>
      <c r="FO4" s="43" t="s">
        <v>38</v>
      </c>
      <c r="FP4" s="44"/>
      <c r="FQ4" s="45"/>
      <c r="FR4" s="43" t="s">
        <v>39</v>
      </c>
      <c r="FS4" s="44"/>
      <c r="FT4" s="45"/>
      <c r="FU4" s="43" t="s">
        <v>40</v>
      </c>
      <c r="FV4" s="44"/>
      <c r="FW4" s="45"/>
      <c r="FX4" s="32" t="s">
        <v>34</v>
      </c>
      <c r="FY4" s="32"/>
      <c r="FZ4" s="32"/>
      <c r="GA4" s="32" t="s">
        <v>52</v>
      </c>
      <c r="GB4" s="32"/>
      <c r="GC4" s="32"/>
      <c r="GD4" s="32" t="s">
        <v>53</v>
      </c>
      <c r="GE4" s="32"/>
      <c r="GF4" s="32"/>
      <c r="GG4" s="43" t="s">
        <v>51</v>
      </c>
      <c r="GH4" s="44"/>
      <c r="GI4" s="45"/>
      <c r="GJ4" s="43" t="s">
        <v>54</v>
      </c>
      <c r="GK4" s="44"/>
      <c r="GL4" s="45"/>
      <c r="GM4" s="32" t="s">
        <v>31</v>
      </c>
      <c r="GN4" s="32"/>
      <c r="GO4" s="32"/>
      <c r="GP4" s="86"/>
      <c r="GQ4" s="52"/>
      <c r="GR4" s="87"/>
      <c r="GS4" s="43" t="s">
        <v>57</v>
      </c>
      <c r="GT4" s="44"/>
      <c r="GU4" s="45"/>
      <c r="GV4" s="43">
        <v>2730374303</v>
      </c>
      <c r="GW4" s="44"/>
      <c r="GX4" s="45"/>
      <c r="GY4" s="43" t="s">
        <v>60</v>
      </c>
      <c r="GZ4" s="44"/>
      <c r="HA4" s="45"/>
      <c r="HB4" s="43" t="s">
        <v>58</v>
      </c>
      <c r="HC4" s="44"/>
      <c r="HD4" s="45"/>
      <c r="HE4" s="32" t="s">
        <v>59</v>
      </c>
      <c r="HF4" s="32"/>
      <c r="HG4" s="32"/>
      <c r="HH4" s="42"/>
      <c r="HI4" s="42"/>
      <c r="HJ4" s="42"/>
    </row>
    <row r="5" spans="1:259" s="7" customFormat="1" ht="53.25" customHeight="1">
      <c r="A5" s="55"/>
      <c r="B5" s="58"/>
      <c r="C5" s="5" t="s">
        <v>156</v>
      </c>
      <c r="D5" s="5" t="s">
        <v>157</v>
      </c>
      <c r="E5" s="8" t="s">
        <v>212</v>
      </c>
      <c r="F5" s="17" t="s">
        <v>156</v>
      </c>
      <c r="G5" s="17" t="s">
        <v>157</v>
      </c>
      <c r="H5" s="8" t="s">
        <v>212</v>
      </c>
      <c r="I5" s="17" t="s">
        <v>156</v>
      </c>
      <c r="J5" s="17" t="s">
        <v>157</v>
      </c>
      <c r="K5" s="8" t="s">
        <v>212</v>
      </c>
      <c r="L5" s="17" t="s">
        <v>156</v>
      </c>
      <c r="M5" s="17" t="s">
        <v>157</v>
      </c>
      <c r="N5" s="8" t="s">
        <v>212</v>
      </c>
      <c r="O5" s="17" t="s">
        <v>156</v>
      </c>
      <c r="P5" s="17" t="s">
        <v>157</v>
      </c>
      <c r="Q5" s="8" t="s">
        <v>212</v>
      </c>
      <c r="R5" s="17" t="s">
        <v>156</v>
      </c>
      <c r="S5" s="17" t="s">
        <v>157</v>
      </c>
      <c r="T5" s="8" t="s">
        <v>212</v>
      </c>
      <c r="U5" s="17" t="s">
        <v>156</v>
      </c>
      <c r="V5" s="17" t="s">
        <v>157</v>
      </c>
      <c r="W5" s="8" t="s">
        <v>212</v>
      </c>
      <c r="X5" s="17" t="s">
        <v>156</v>
      </c>
      <c r="Y5" s="17" t="s">
        <v>157</v>
      </c>
      <c r="Z5" s="8" t="s">
        <v>212</v>
      </c>
      <c r="AA5" s="17" t="s">
        <v>156</v>
      </c>
      <c r="AB5" s="17" t="s">
        <v>157</v>
      </c>
      <c r="AC5" s="8" t="s">
        <v>212</v>
      </c>
      <c r="AD5" s="17" t="s">
        <v>156</v>
      </c>
      <c r="AE5" s="17" t="s">
        <v>157</v>
      </c>
      <c r="AF5" s="8" t="s">
        <v>212</v>
      </c>
      <c r="AG5" s="17" t="s">
        <v>156</v>
      </c>
      <c r="AH5" s="17" t="s">
        <v>157</v>
      </c>
      <c r="AI5" s="8" t="s">
        <v>212</v>
      </c>
      <c r="AJ5" s="17" t="s">
        <v>156</v>
      </c>
      <c r="AK5" s="17" t="s">
        <v>157</v>
      </c>
      <c r="AL5" s="8" t="s">
        <v>212</v>
      </c>
      <c r="AM5" s="17" t="s">
        <v>156</v>
      </c>
      <c r="AN5" s="17" t="s">
        <v>157</v>
      </c>
      <c r="AO5" s="8" t="s">
        <v>212</v>
      </c>
      <c r="AP5" s="17" t="s">
        <v>156</v>
      </c>
      <c r="AQ5" s="17" t="s">
        <v>157</v>
      </c>
      <c r="AR5" s="8" t="s">
        <v>212</v>
      </c>
      <c r="AS5" s="17" t="s">
        <v>156</v>
      </c>
      <c r="AT5" s="17" t="s">
        <v>157</v>
      </c>
      <c r="AU5" s="8" t="s">
        <v>212</v>
      </c>
      <c r="AV5" s="17" t="s">
        <v>156</v>
      </c>
      <c r="AW5" s="17" t="s">
        <v>157</v>
      </c>
      <c r="AX5" s="8" t="s">
        <v>212</v>
      </c>
      <c r="AY5" s="17" t="s">
        <v>156</v>
      </c>
      <c r="AZ5" s="17" t="s">
        <v>157</v>
      </c>
      <c r="BA5" s="8" t="s">
        <v>212</v>
      </c>
      <c r="BB5" s="17" t="s">
        <v>156</v>
      </c>
      <c r="BC5" s="17" t="s">
        <v>157</v>
      </c>
      <c r="BD5" s="8" t="s">
        <v>212</v>
      </c>
      <c r="BE5" s="17" t="s">
        <v>156</v>
      </c>
      <c r="BF5" s="17" t="s">
        <v>157</v>
      </c>
      <c r="BG5" s="8" t="s">
        <v>212</v>
      </c>
      <c r="BH5" s="17" t="s">
        <v>156</v>
      </c>
      <c r="BI5" s="17" t="s">
        <v>157</v>
      </c>
      <c r="BJ5" s="8" t="s">
        <v>212</v>
      </c>
      <c r="BK5" s="17" t="s">
        <v>156</v>
      </c>
      <c r="BL5" s="17" t="s">
        <v>157</v>
      </c>
      <c r="BM5" s="8" t="s">
        <v>212</v>
      </c>
      <c r="BN5" s="17" t="s">
        <v>156</v>
      </c>
      <c r="BO5" s="17" t="s">
        <v>157</v>
      </c>
      <c r="BP5" s="8" t="s">
        <v>212</v>
      </c>
      <c r="BQ5" s="17" t="s">
        <v>156</v>
      </c>
      <c r="BR5" s="17" t="s">
        <v>157</v>
      </c>
      <c r="BS5" s="8" t="s">
        <v>212</v>
      </c>
      <c r="BT5" s="17" t="s">
        <v>156</v>
      </c>
      <c r="BU5" s="17" t="s">
        <v>157</v>
      </c>
      <c r="BV5" s="8" t="s">
        <v>212</v>
      </c>
      <c r="BW5" s="17" t="s">
        <v>156</v>
      </c>
      <c r="BX5" s="17" t="s">
        <v>157</v>
      </c>
      <c r="BY5" s="8" t="s">
        <v>212</v>
      </c>
      <c r="BZ5" s="17" t="s">
        <v>156</v>
      </c>
      <c r="CA5" s="17" t="s">
        <v>157</v>
      </c>
      <c r="CB5" s="8" t="s">
        <v>212</v>
      </c>
      <c r="CC5" s="22" t="s">
        <v>156</v>
      </c>
      <c r="CD5" s="22" t="s">
        <v>157</v>
      </c>
      <c r="CE5" s="8" t="s">
        <v>212</v>
      </c>
      <c r="CF5" s="17" t="s">
        <v>156</v>
      </c>
      <c r="CG5" s="17" t="s">
        <v>157</v>
      </c>
      <c r="CH5" s="8" t="s">
        <v>212</v>
      </c>
      <c r="CI5" s="17" t="s">
        <v>156</v>
      </c>
      <c r="CJ5" s="17" t="s">
        <v>157</v>
      </c>
      <c r="CK5" s="8" t="s">
        <v>212</v>
      </c>
      <c r="CL5" s="22" t="s">
        <v>156</v>
      </c>
      <c r="CM5" s="22" t="s">
        <v>157</v>
      </c>
      <c r="CN5" s="8" t="s">
        <v>212</v>
      </c>
      <c r="CO5" s="22" t="s">
        <v>156</v>
      </c>
      <c r="CP5" s="22" t="s">
        <v>157</v>
      </c>
      <c r="CQ5" s="8" t="s">
        <v>212</v>
      </c>
      <c r="CR5" s="17" t="s">
        <v>156</v>
      </c>
      <c r="CS5" s="17" t="s">
        <v>157</v>
      </c>
      <c r="CT5" s="8" t="s">
        <v>212</v>
      </c>
      <c r="CU5" s="17" t="s">
        <v>156</v>
      </c>
      <c r="CV5" s="17" t="s">
        <v>157</v>
      </c>
      <c r="CW5" s="8" t="s">
        <v>212</v>
      </c>
      <c r="CX5" s="17" t="s">
        <v>156</v>
      </c>
      <c r="CY5" s="17" t="s">
        <v>157</v>
      </c>
      <c r="CZ5" s="8" t="s">
        <v>212</v>
      </c>
      <c r="DA5" s="17" t="s">
        <v>156</v>
      </c>
      <c r="DB5" s="17" t="s">
        <v>157</v>
      </c>
      <c r="DC5" s="8" t="s">
        <v>212</v>
      </c>
      <c r="DD5" s="17" t="s">
        <v>156</v>
      </c>
      <c r="DE5" s="17" t="s">
        <v>157</v>
      </c>
      <c r="DF5" s="8" t="s">
        <v>212</v>
      </c>
      <c r="DG5" s="17" t="s">
        <v>156</v>
      </c>
      <c r="DH5" s="17" t="s">
        <v>157</v>
      </c>
      <c r="DI5" s="8" t="s">
        <v>212</v>
      </c>
      <c r="DJ5" s="17" t="s">
        <v>156</v>
      </c>
      <c r="DK5" s="17" t="s">
        <v>157</v>
      </c>
      <c r="DL5" s="8" t="s">
        <v>212</v>
      </c>
      <c r="DM5" s="8" t="s">
        <v>156</v>
      </c>
      <c r="DN5" s="8" t="s">
        <v>157</v>
      </c>
      <c r="DO5" s="8" t="s">
        <v>212</v>
      </c>
      <c r="DP5" s="17" t="s">
        <v>156</v>
      </c>
      <c r="DQ5" s="17" t="s">
        <v>157</v>
      </c>
      <c r="DR5" s="8" t="s">
        <v>212</v>
      </c>
      <c r="DS5" s="17" t="s">
        <v>156</v>
      </c>
      <c r="DT5" s="17" t="s">
        <v>157</v>
      </c>
      <c r="DU5" s="8" t="s">
        <v>212</v>
      </c>
      <c r="DV5" s="17" t="s">
        <v>156</v>
      </c>
      <c r="DW5" s="17" t="s">
        <v>157</v>
      </c>
      <c r="DX5" s="8" t="s">
        <v>212</v>
      </c>
      <c r="DY5" s="17" t="s">
        <v>156</v>
      </c>
      <c r="DZ5" s="17" t="s">
        <v>157</v>
      </c>
      <c r="EA5" s="8" t="s">
        <v>212</v>
      </c>
      <c r="EB5" s="17" t="s">
        <v>156</v>
      </c>
      <c r="EC5" s="17" t="s">
        <v>157</v>
      </c>
      <c r="ED5" s="8" t="s">
        <v>212</v>
      </c>
      <c r="EE5" s="17" t="s">
        <v>156</v>
      </c>
      <c r="EF5" s="17" t="s">
        <v>157</v>
      </c>
      <c r="EG5" s="8" t="s">
        <v>212</v>
      </c>
      <c r="EH5" s="17" t="s">
        <v>156</v>
      </c>
      <c r="EI5" s="17" t="s">
        <v>157</v>
      </c>
      <c r="EJ5" s="8" t="s">
        <v>212</v>
      </c>
      <c r="EK5" s="17" t="s">
        <v>156</v>
      </c>
      <c r="EL5" s="17" t="s">
        <v>157</v>
      </c>
      <c r="EM5" s="8" t="s">
        <v>212</v>
      </c>
      <c r="EN5" s="17" t="s">
        <v>156</v>
      </c>
      <c r="EO5" s="17" t="s">
        <v>157</v>
      </c>
      <c r="EP5" s="8" t="s">
        <v>212</v>
      </c>
      <c r="EQ5" s="17" t="s">
        <v>156</v>
      </c>
      <c r="ER5" s="17" t="s">
        <v>157</v>
      </c>
      <c r="ES5" s="8" t="s">
        <v>212</v>
      </c>
      <c r="ET5" s="17" t="s">
        <v>156</v>
      </c>
      <c r="EU5" s="17" t="s">
        <v>157</v>
      </c>
      <c r="EV5" s="8" t="s">
        <v>212</v>
      </c>
      <c r="EW5" s="17" t="s">
        <v>156</v>
      </c>
      <c r="EX5" s="17" t="s">
        <v>157</v>
      </c>
      <c r="EY5" s="8" t="s">
        <v>212</v>
      </c>
      <c r="EZ5" s="17" t="s">
        <v>156</v>
      </c>
      <c r="FA5" s="17" t="s">
        <v>157</v>
      </c>
      <c r="FB5" s="8" t="s">
        <v>212</v>
      </c>
      <c r="FC5" s="17" t="s">
        <v>156</v>
      </c>
      <c r="FD5" s="17" t="s">
        <v>157</v>
      </c>
      <c r="FE5" s="8" t="s">
        <v>212</v>
      </c>
      <c r="FF5" s="17" t="s">
        <v>156</v>
      </c>
      <c r="FG5" s="17" t="s">
        <v>157</v>
      </c>
      <c r="FH5" s="8" t="s">
        <v>212</v>
      </c>
      <c r="FI5" s="22" t="s">
        <v>156</v>
      </c>
      <c r="FJ5" s="22" t="s">
        <v>157</v>
      </c>
      <c r="FK5" s="8" t="s">
        <v>212</v>
      </c>
      <c r="FL5" s="17" t="s">
        <v>156</v>
      </c>
      <c r="FM5" s="17" t="s">
        <v>157</v>
      </c>
      <c r="FN5" s="8" t="s">
        <v>212</v>
      </c>
      <c r="FO5" s="17" t="s">
        <v>156</v>
      </c>
      <c r="FP5" s="17" t="s">
        <v>157</v>
      </c>
      <c r="FQ5" s="8" t="s">
        <v>212</v>
      </c>
      <c r="FR5" s="17" t="s">
        <v>156</v>
      </c>
      <c r="FS5" s="17" t="s">
        <v>157</v>
      </c>
      <c r="FT5" s="8" t="s">
        <v>212</v>
      </c>
      <c r="FU5" s="17" t="s">
        <v>156</v>
      </c>
      <c r="FV5" s="17" t="s">
        <v>157</v>
      </c>
      <c r="FW5" s="8" t="s">
        <v>212</v>
      </c>
      <c r="FX5" s="22" t="s">
        <v>156</v>
      </c>
      <c r="FY5" s="22" t="s">
        <v>157</v>
      </c>
      <c r="FZ5" s="8" t="s">
        <v>212</v>
      </c>
      <c r="GA5" s="22" t="s">
        <v>156</v>
      </c>
      <c r="GB5" s="22" t="s">
        <v>157</v>
      </c>
      <c r="GC5" s="8" t="s">
        <v>212</v>
      </c>
      <c r="GD5" s="22" t="s">
        <v>156</v>
      </c>
      <c r="GE5" s="22" t="s">
        <v>157</v>
      </c>
      <c r="GF5" s="8" t="s">
        <v>212</v>
      </c>
      <c r="GG5" s="17" t="s">
        <v>156</v>
      </c>
      <c r="GH5" s="17" t="s">
        <v>157</v>
      </c>
      <c r="GI5" s="8" t="s">
        <v>212</v>
      </c>
      <c r="GJ5" s="17" t="s">
        <v>156</v>
      </c>
      <c r="GK5" s="17" t="s">
        <v>157</v>
      </c>
      <c r="GL5" s="8" t="s">
        <v>212</v>
      </c>
      <c r="GM5" s="22" t="s">
        <v>156</v>
      </c>
      <c r="GN5" s="22" t="s">
        <v>157</v>
      </c>
      <c r="GO5" s="8" t="s">
        <v>212</v>
      </c>
      <c r="GP5" s="8" t="s">
        <v>156</v>
      </c>
      <c r="GQ5" s="8" t="s">
        <v>157</v>
      </c>
      <c r="GR5" s="8" t="s">
        <v>212</v>
      </c>
      <c r="GS5" s="17" t="s">
        <v>156</v>
      </c>
      <c r="GT5" s="17" t="s">
        <v>157</v>
      </c>
      <c r="GU5" s="8" t="s">
        <v>212</v>
      </c>
      <c r="GV5" s="17" t="s">
        <v>156</v>
      </c>
      <c r="GW5" s="17" t="s">
        <v>157</v>
      </c>
      <c r="GX5" s="8" t="s">
        <v>212</v>
      </c>
      <c r="GY5" s="17" t="s">
        <v>156</v>
      </c>
      <c r="GZ5" s="17" t="s">
        <v>157</v>
      </c>
      <c r="HA5" s="8" t="s">
        <v>212</v>
      </c>
      <c r="HB5" s="17" t="s">
        <v>156</v>
      </c>
      <c r="HC5" s="17" t="s">
        <v>157</v>
      </c>
      <c r="HD5" s="8" t="s">
        <v>212</v>
      </c>
      <c r="HE5" s="17" t="s">
        <v>156</v>
      </c>
      <c r="HF5" s="17" t="s">
        <v>157</v>
      </c>
      <c r="HG5" s="8" t="s">
        <v>212</v>
      </c>
      <c r="HH5" s="17" t="s">
        <v>156</v>
      </c>
      <c r="HI5" s="17" t="s">
        <v>157</v>
      </c>
      <c r="HJ5" s="8" t="s">
        <v>212</v>
      </c>
    </row>
    <row r="6" spans="1:259" s="7" customFormat="1" ht="16.5" customHeight="1">
      <c r="A6" s="8" t="s">
        <v>165</v>
      </c>
      <c r="B6" s="9" t="s">
        <v>166</v>
      </c>
      <c r="C6" s="18">
        <f>SUM(C7:C37)</f>
        <v>4061522.1000000006</v>
      </c>
      <c r="D6" s="18">
        <f>SUM(D7:D37)</f>
        <v>1433148.0719999999</v>
      </c>
      <c r="E6" s="24">
        <f>D6/C6</f>
        <v>0.3528598482820024</v>
      </c>
      <c r="F6" s="18">
        <f>SUM(F7:F37)</f>
        <v>0</v>
      </c>
      <c r="G6" s="18">
        <f>SUM(G7:G37)</f>
        <v>0</v>
      </c>
      <c r="H6" s="24"/>
      <c r="I6" s="18">
        <f t="shared" ref="I6:DK6" si="0">SUM(I7:I37)</f>
        <v>4004402</v>
      </c>
      <c r="J6" s="18">
        <f t="shared" si="0"/>
        <v>1432478.1</v>
      </c>
      <c r="K6" s="24">
        <f>J6/I6</f>
        <v>0.35772584770460109</v>
      </c>
      <c r="L6" s="18">
        <f t="shared" si="0"/>
        <v>57120.099999999991</v>
      </c>
      <c r="M6" s="18">
        <f t="shared" si="0"/>
        <v>669.97199999999998</v>
      </c>
      <c r="N6" s="24">
        <f>M6/L6</f>
        <v>1.1729181146391552E-2</v>
      </c>
      <c r="O6" s="18">
        <f t="shared" si="0"/>
        <v>0</v>
      </c>
      <c r="P6" s="18">
        <f t="shared" si="0"/>
        <v>0</v>
      </c>
      <c r="Q6" s="24"/>
      <c r="R6" s="18">
        <f t="shared" si="0"/>
        <v>2701250.2256200006</v>
      </c>
      <c r="S6" s="18">
        <f t="shared" si="0"/>
        <v>313008.58</v>
      </c>
      <c r="T6" s="24">
        <f t="shared" ref="T6:T44" si="1">S6/R6</f>
        <v>0.1158754479800764</v>
      </c>
      <c r="U6" s="18">
        <f t="shared" si="0"/>
        <v>1034379.5</v>
      </c>
      <c r="V6" s="18">
        <f t="shared" si="0"/>
        <v>304685.18000000005</v>
      </c>
      <c r="W6" s="24">
        <f t="shared" ref="W6:W44" si="2">V6/U6</f>
        <v>0.29455840917187553</v>
      </c>
      <c r="X6" s="18">
        <f t="shared" si="0"/>
        <v>137643.99999999997</v>
      </c>
      <c r="Y6" s="18">
        <f t="shared" si="0"/>
        <v>0</v>
      </c>
      <c r="Z6" s="24">
        <f t="shared" ref="Z6:Z44" si="3">Y6/X6</f>
        <v>0</v>
      </c>
      <c r="AA6" s="18">
        <f>SUM(AA7:AA37)</f>
        <v>0</v>
      </c>
      <c r="AB6" s="18">
        <f>SUM(AB7:AB37)</f>
        <v>0</v>
      </c>
      <c r="AC6" s="24"/>
      <c r="AD6" s="18"/>
      <c r="AE6" s="18"/>
      <c r="AF6" s="24"/>
      <c r="AG6" s="18">
        <f>SUM(AG7:AG37)</f>
        <v>29301.420000000002</v>
      </c>
      <c r="AH6" s="18">
        <f>SUM(AH7:AH37)</f>
        <v>0</v>
      </c>
      <c r="AI6" s="24">
        <f t="shared" ref="AI6:AI44" si="4">AH6/AG6</f>
        <v>0</v>
      </c>
      <c r="AJ6" s="18">
        <f>SUM(AJ7:AJ37)</f>
        <v>0</v>
      </c>
      <c r="AK6" s="18">
        <f>SUM(AK7:AK37)</f>
        <v>0</v>
      </c>
      <c r="AL6" s="24"/>
      <c r="AM6" s="18">
        <f>SUM(AM7:AM37)</f>
        <v>0</v>
      </c>
      <c r="AN6" s="18">
        <f>SUM(AN7:AN37)</f>
        <v>0</v>
      </c>
      <c r="AO6" s="24"/>
      <c r="AP6" s="18">
        <f>SUM(AP7:AP37)</f>
        <v>113816.42500000002</v>
      </c>
      <c r="AQ6" s="18">
        <f>SUM(AQ7:AQ37)</f>
        <v>0</v>
      </c>
      <c r="AR6" s="24">
        <f t="shared" ref="AR6:AR44" si="5">AQ6/AP6</f>
        <v>0</v>
      </c>
      <c r="AS6" s="18">
        <f>SUM(AS7:AS37)</f>
        <v>169035.05622</v>
      </c>
      <c r="AT6" s="18">
        <f>SUM(AT7:AT37)</f>
        <v>0</v>
      </c>
      <c r="AU6" s="24">
        <f t="shared" ref="AU6:AU44" si="6">AT6/AS6</f>
        <v>0</v>
      </c>
      <c r="AV6" s="18">
        <f>SUM(AV7:AV37)</f>
        <v>0</v>
      </c>
      <c r="AW6" s="18">
        <f>SUM(AW7:AW37)</f>
        <v>0</v>
      </c>
      <c r="AX6" s="24"/>
      <c r="AY6" s="18">
        <f t="shared" si="0"/>
        <v>364074.98311999999</v>
      </c>
      <c r="AZ6" s="18">
        <f t="shared" si="0"/>
        <v>0</v>
      </c>
      <c r="BA6" s="24">
        <f t="shared" ref="BA6:BA44" si="7">AZ6/AY6</f>
        <v>0</v>
      </c>
      <c r="BB6" s="18">
        <f t="shared" si="0"/>
        <v>274527</v>
      </c>
      <c r="BC6" s="18">
        <f t="shared" si="0"/>
        <v>0</v>
      </c>
      <c r="BD6" s="24">
        <f t="shared" ref="BD6:BD44" si="8">BC6/BB6</f>
        <v>0</v>
      </c>
      <c r="BE6" s="18">
        <f t="shared" si="0"/>
        <v>19164.900000000001</v>
      </c>
      <c r="BF6" s="18">
        <f t="shared" si="0"/>
        <v>0</v>
      </c>
      <c r="BG6" s="24">
        <f t="shared" ref="BG6:BG44" si="9">BF6/BE6</f>
        <v>0</v>
      </c>
      <c r="BH6" s="18">
        <f t="shared" si="0"/>
        <v>21729.142260000001</v>
      </c>
      <c r="BI6" s="18">
        <f t="shared" si="0"/>
        <v>0</v>
      </c>
      <c r="BJ6" s="24">
        <f t="shared" ref="BJ6:BJ44" si="10">BI6/BH6</f>
        <v>0</v>
      </c>
      <c r="BK6" s="18">
        <f t="shared" si="0"/>
        <v>72169.199999999968</v>
      </c>
      <c r="BL6" s="18">
        <f t="shared" si="0"/>
        <v>0</v>
      </c>
      <c r="BM6" s="24">
        <f t="shared" ref="BM6:BM44" si="11">BL6/BK6</f>
        <v>0</v>
      </c>
      <c r="BN6" s="18">
        <f t="shared" si="0"/>
        <v>27000</v>
      </c>
      <c r="BO6" s="18">
        <f t="shared" si="0"/>
        <v>0</v>
      </c>
      <c r="BP6" s="24">
        <f t="shared" ref="BP6:BP44" si="12">BO6/BN6</f>
        <v>0</v>
      </c>
      <c r="BQ6" s="18">
        <f t="shared" si="0"/>
        <v>32846.1</v>
      </c>
      <c r="BR6" s="18">
        <f t="shared" si="0"/>
        <v>0</v>
      </c>
      <c r="BS6" s="24">
        <f t="shared" ref="BS6:BS44" si="13">BR6/BQ6</f>
        <v>0</v>
      </c>
      <c r="BT6" s="18">
        <f t="shared" si="0"/>
        <v>26864.9</v>
      </c>
      <c r="BU6" s="18">
        <f t="shared" si="0"/>
        <v>8323.4000000000015</v>
      </c>
      <c r="BV6" s="24">
        <f t="shared" ref="BV6:BV44" si="14">BU6/BT6</f>
        <v>0.30982434328808228</v>
      </c>
      <c r="BW6" s="18">
        <f>SUM(BW7:BW37)</f>
        <v>0</v>
      </c>
      <c r="BX6" s="18">
        <f>SUM(BX7:BX37)</f>
        <v>0</v>
      </c>
      <c r="BY6" s="24"/>
      <c r="BZ6" s="18">
        <f>SUM(BZ7:BZ37)</f>
        <v>1832.6999999999998</v>
      </c>
      <c r="CA6" s="18">
        <f>SUM(CA7:CA37)</f>
        <v>0</v>
      </c>
      <c r="CB6" s="24">
        <f t="shared" ref="CB6:CB44" si="15">CA6/BZ6</f>
        <v>0</v>
      </c>
      <c r="CC6" s="18">
        <f>SUM(CC7:CC37)</f>
        <v>0</v>
      </c>
      <c r="CD6" s="18">
        <f>SUM(CD7:CD37)</f>
        <v>0</v>
      </c>
      <c r="CE6" s="24"/>
      <c r="CF6" s="18">
        <f>SUM(CF7:CF37)</f>
        <v>78738.5</v>
      </c>
      <c r="CG6" s="18">
        <f>SUM(CG7:CG37)</f>
        <v>0</v>
      </c>
      <c r="CH6" s="24">
        <f t="shared" ref="CH6:CH44" si="16">CG6/CF6</f>
        <v>0</v>
      </c>
      <c r="CI6" s="18">
        <f>SUM(CI7:CI37)</f>
        <v>0</v>
      </c>
      <c r="CJ6" s="18">
        <f>SUM(CJ7:CJ37)</f>
        <v>0</v>
      </c>
      <c r="CK6" s="24"/>
      <c r="CL6" s="18">
        <f>SUM(CL7:CL37)</f>
        <v>0</v>
      </c>
      <c r="CM6" s="18">
        <f>SUM(CM7:CM37)</f>
        <v>0</v>
      </c>
      <c r="CN6" s="24"/>
      <c r="CO6" s="18">
        <f>SUM(CO7:CO37)</f>
        <v>0</v>
      </c>
      <c r="CP6" s="18">
        <f>SUM(CP7:CP37)</f>
        <v>0</v>
      </c>
      <c r="CQ6" s="24"/>
      <c r="CR6" s="18">
        <f>SUM(CR7:CR37)</f>
        <v>0</v>
      </c>
      <c r="CS6" s="18">
        <f>SUM(CS7:CS37)</f>
        <v>0</v>
      </c>
      <c r="CT6" s="24"/>
      <c r="CU6" s="18">
        <f>SUM(CU7:CU37)</f>
        <v>4546.25</v>
      </c>
      <c r="CV6" s="18">
        <f>SUM(CV7:CV37)</f>
        <v>0</v>
      </c>
      <c r="CW6" s="24">
        <f t="shared" ref="CW6:CW44" si="17">CV6/CU6</f>
        <v>0</v>
      </c>
      <c r="CX6" s="18">
        <f t="shared" si="0"/>
        <v>50000</v>
      </c>
      <c r="CY6" s="18">
        <f t="shared" si="0"/>
        <v>0</v>
      </c>
      <c r="CZ6" s="24">
        <f t="shared" ref="CZ6:CZ44" si="18">CY6/CX6</f>
        <v>0</v>
      </c>
      <c r="DA6" s="18">
        <f t="shared" si="0"/>
        <v>0</v>
      </c>
      <c r="DB6" s="18">
        <f t="shared" si="0"/>
        <v>0</v>
      </c>
      <c r="DC6" s="24"/>
      <c r="DD6" s="18">
        <f t="shared" si="0"/>
        <v>0</v>
      </c>
      <c r="DE6" s="18">
        <f t="shared" si="0"/>
        <v>0</v>
      </c>
      <c r="DF6" s="24"/>
      <c r="DG6" s="18">
        <f t="shared" si="0"/>
        <v>42753.1</v>
      </c>
      <c r="DH6" s="18">
        <f t="shared" si="0"/>
        <v>0</v>
      </c>
      <c r="DI6" s="24">
        <f t="shared" ref="DI6:DI44" si="19">DH6/DG6</f>
        <v>0</v>
      </c>
      <c r="DJ6" s="18">
        <f t="shared" si="0"/>
        <v>200827.04902000001</v>
      </c>
      <c r="DK6" s="18">
        <f t="shared" si="0"/>
        <v>0</v>
      </c>
      <c r="DL6" s="24">
        <f t="shared" ref="DL6:DL44" si="20">DK6/DJ6</f>
        <v>0</v>
      </c>
      <c r="DM6" s="88">
        <f t="shared" ref="DM6:FV6" si="21">SUM(DM7:DM37)</f>
        <v>7909427.6599999992</v>
      </c>
      <c r="DN6" s="88">
        <f t="shared" si="21"/>
        <v>2062060.7927999997</v>
      </c>
      <c r="DO6" s="89">
        <f t="shared" ref="DO6:DO44" si="22">DN6/DM6</f>
        <v>0.26070922972446781</v>
      </c>
      <c r="DP6" s="18">
        <f t="shared" si="21"/>
        <v>100410</v>
      </c>
      <c r="DQ6" s="18">
        <f t="shared" si="21"/>
        <v>26710.500000000011</v>
      </c>
      <c r="DR6" s="24">
        <f t="shared" ref="DR6:DR44" si="23">DQ6/DP6</f>
        <v>0.2660143412010757</v>
      </c>
      <c r="DS6" s="18">
        <f t="shared" si="21"/>
        <v>6317.9999999999991</v>
      </c>
      <c r="DT6" s="18">
        <f t="shared" si="21"/>
        <v>1579.5000000000002</v>
      </c>
      <c r="DU6" s="24">
        <f t="shared" ref="DU6:DU44" si="24">DT6/DS6</f>
        <v>0.25000000000000006</v>
      </c>
      <c r="DV6" s="18">
        <f t="shared" si="21"/>
        <v>8786.6000000000022</v>
      </c>
      <c r="DW6" s="18">
        <f t="shared" si="21"/>
        <v>2375.00153</v>
      </c>
      <c r="DX6" s="24">
        <f t="shared" ref="DX6:DX44" si="25">DW6/DV6</f>
        <v>0.27029812783101537</v>
      </c>
      <c r="DY6" s="18">
        <f>SUM(DY7:DY37)</f>
        <v>3367.2</v>
      </c>
      <c r="DZ6" s="18">
        <f>SUM(DZ7:DZ37)</f>
        <v>2060.4579999999996</v>
      </c>
      <c r="EA6" s="24">
        <f t="shared" ref="EA6:EA44" si="26">DZ6/DY6</f>
        <v>0.61192028985507241</v>
      </c>
      <c r="EB6" s="18">
        <f>SUM(EB7:EB37)</f>
        <v>791.80000000000018</v>
      </c>
      <c r="EC6" s="18">
        <f>SUM(EC7:EC37)</f>
        <v>481.79999999999995</v>
      </c>
      <c r="ED6" s="24">
        <f t="shared" ref="ED6:ED44" si="27">EC6/EB6</f>
        <v>0.60848699166456155</v>
      </c>
      <c r="EE6" s="18">
        <f>SUM(EE7:EE37)</f>
        <v>17948.400000000001</v>
      </c>
      <c r="EF6" s="18">
        <f>SUM(EF7:EF37)</f>
        <v>7449.7439799999993</v>
      </c>
      <c r="EG6" s="24">
        <f t="shared" ref="EG6:EG44" si="28">EF6/EE6</f>
        <v>0.41506451717144699</v>
      </c>
      <c r="EH6" s="18">
        <f>SUM(EH7:EH37)</f>
        <v>15</v>
      </c>
      <c r="EI6" s="18">
        <f>SUM(EI7:EI37)</f>
        <v>0</v>
      </c>
      <c r="EJ6" s="24">
        <f t="shared" ref="EJ6:EJ44" si="29">EI6/EH6</f>
        <v>0</v>
      </c>
      <c r="EK6" s="18">
        <f>SUM(EK7:EK37)</f>
        <v>10.5</v>
      </c>
      <c r="EL6" s="18">
        <f>SUM(EL7:EL37)</f>
        <v>0</v>
      </c>
      <c r="EM6" s="24">
        <f t="shared" ref="EM6:EM44" si="30">EL6/EK6</f>
        <v>0</v>
      </c>
      <c r="EN6" s="18">
        <f>SUM(EN7:EN37)</f>
        <v>2167745.4999999995</v>
      </c>
      <c r="EO6" s="18">
        <f>SUM(EO7:EO37)</f>
        <v>525692.18099999998</v>
      </c>
      <c r="EP6" s="24">
        <f t="shared" ref="EP6:EP44" si="31">EO6/EN6</f>
        <v>0.24250641092323805</v>
      </c>
      <c r="EQ6" s="18">
        <f>SUM(EQ7:EQ37)</f>
        <v>39515.400000000009</v>
      </c>
      <c r="ER6" s="18">
        <f>SUM(ER7:ER37)</f>
        <v>7031.6999999999989</v>
      </c>
      <c r="ES6" s="24">
        <f t="shared" ref="ES6:ES44" si="32">ER6/EQ6</f>
        <v>0.17794834418986008</v>
      </c>
      <c r="ET6" s="18">
        <f>SUM(ET7:ET37)</f>
        <v>4793629</v>
      </c>
      <c r="EU6" s="18">
        <f>SUM(EU7:EU37)</f>
        <v>1330318.9080000001</v>
      </c>
      <c r="EV6" s="24">
        <f t="shared" ref="EV6:EV44" si="33">EU6/ET6</f>
        <v>0.27751811998800907</v>
      </c>
      <c r="EW6" s="18">
        <f>SUM(EW7:EW37)</f>
        <v>2536.5000000000005</v>
      </c>
      <c r="EX6" s="18">
        <f>SUM(EX7:EX37)</f>
        <v>875.76999999999987</v>
      </c>
      <c r="EY6" s="24">
        <f t="shared" ref="EY6:EY44" si="34">EX6/EW6</f>
        <v>0.34526710033510732</v>
      </c>
      <c r="EZ6" s="18">
        <f>SUM(EZ7:EZ37)</f>
        <v>120727.4</v>
      </c>
      <c r="FA6" s="18">
        <f>SUM(FA7:FA37)</f>
        <v>26741.1</v>
      </c>
      <c r="FB6" s="24">
        <f t="shared" ref="FB6:FB44" si="35">FA6/EZ6</f>
        <v>0.22149984179233545</v>
      </c>
      <c r="FC6" s="18">
        <f>SUM(FC7:FC37)</f>
        <v>77015.859999999986</v>
      </c>
      <c r="FD6" s="18">
        <f>SUM(FD7:FD37)</f>
        <v>0</v>
      </c>
      <c r="FE6" s="24">
        <f t="shared" ref="FE6:FE44" si="36">FD6/FC6</f>
        <v>0</v>
      </c>
      <c r="FF6" s="18">
        <f>SUM(FF7:FF37)</f>
        <v>2915.4999999999991</v>
      </c>
      <c r="FG6" s="18">
        <f>SUM(FG7:FG37)</f>
        <v>681</v>
      </c>
      <c r="FH6" s="24">
        <f t="shared" ref="FH6:FH44" si="37">FG6/FF6</f>
        <v>0.23357914594409199</v>
      </c>
      <c r="FI6" s="18">
        <f t="shared" si="21"/>
        <v>401822.89999999991</v>
      </c>
      <c r="FJ6" s="18">
        <f t="shared" si="21"/>
        <v>96754.634869999994</v>
      </c>
      <c r="FK6" s="24">
        <f t="shared" ref="FK6:FK44" si="38">FJ6/FI6</f>
        <v>0.24078925036377971</v>
      </c>
      <c r="FL6" s="18">
        <f t="shared" si="21"/>
        <v>67972.099999999991</v>
      </c>
      <c r="FM6" s="18">
        <f t="shared" si="21"/>
        <v>16192.455420000002</v>
      </c>
      <c r="FN6" s="24">
        <f t="shared" ref="FN6:FN44" si="39">FM6/FL6</f>
        <v>0.23822208553215221</v>
      </c>
      <c r="FO6" s="18">
        <f t="shared" si="21"/>
        <v>24713.4</v>
      </c>
      <c r="FP6" s="18">
        <f t="shared" si="21"/>
        <v>50</v>
      </c>
      <c r="FQ6" s="24">
        <f t="shared" ref="FQ6:FQ44" si="40">FP6/FO6</f>
        <v>2.0231938948101027E-3</v>
      </c>
      <c r="FR6" s="18">
        <f t="shared" si="21"/>
        <v>1462.4</v>
      </c>
      <c r="FS6" s="18">
        <f t="shared" si="21"/>
        <v>0</v>
      </c>
      <c r="FT6" s="24">
        <f t="shared" ref="FT6:FT41" si="41">FS6/FR6</f>
        <v>0</v>
      </c>
      <c r="FU6" s="18">
        <f t="shared" si="21"/>
        <v>18</v>
      </c>
      <c r="FV6" s="18">
        <f t="shared" si="21"/>
        <v>0</v>
      </c>
      <c r="FW6" s="24">
        <f t="shared" ref="FW6:FW44" si="42">FV6/FU6</f>
        <v>0</v>
      </c>
      <c r="FX6" s="18">
        <f>SUM(FX7:FX37)</f>
        <v>52059.400000000016</v>
      </c>
      <c r="FY6" s="18">
        <f>SUM(FY7:FY37)</f>
        <v>13014.900000000001</v>
      </c>
      <c r="FZ6" s="24">
        <f t="shared" ref="FZ6:FZ44" si="43">FY6/FX6</f>
        <v>0.25000096044134196</v>
      </c>
      <c r="GA6" s="18">
        <f>SUM(GA7:GA37)</f>
        <v>0</v>
      </c>
      <c r="GB6" s="18">
        <f>SUM(GB7:GB37)</f>
        <v>0</v>
      </c>
      <c r="GC6" s="24"/>
      <c r="GD6" s="18">
        <f>SUM(GD7:GD37)</f>
        <v>115.50000000000001</v>
      </c>
      <c r="GE6" s="18">
        <f>SUM(GE7:GE37)</f>
        <v>31.240000000000006</v>
      </c>
      <c r="GF6" s="24">
        <f t="shared" ref="GF6:GF44" si="44">GE6/GD6</f>
        <v>0.27047619047619048</v>
      </c>
      <c r="GG6" s="18">
        <f>SUM(GG7:GG37)</f>
        <v>1006</v>
      </c>
      <c r="GH6" s="18">
        <f>SUM(GH7:GH37)</f>
        <v>252</v>
      </c>
      <c r="GI6" s="24">
        <f t="shared" ref="GI6:GI44" si="45">GH6/GG6</f>
        <v>0.25049701789264411</v>
      </c>
      <c r="GJ6" s="18">
        <f>SUM(GJ7:GJ37)</f>
        <v>468</v>
      </c>
      <c r="GK6" s="18">
        <f>SUM(GK7:GK37)</f>
        <v>30</v>
      </c>
      <c r="GL6" s="24">
        <f t="shared" ref="GL6:GL44" si="46">GK6/GJ6</f>
        <v>6.4102564102564097E-2</v>
      </c>
      <c r="GM6" s="18">
        <f>SUM(GM7:GM37)</f>
        <v>18057.300000000003</v>
      </c>
      <c r="GN6" s="18">
        <f>SUM(GN7:GN37)</f>
        <v>3737.9000000000005</v>
      </c>
      <c r="GO6" s="24">
        <f t="shared" ref="GO6:GO44" si="47">GN6/GM6</f>
        <v>0.20700215425340443</v>
      </c>
      <c r="GP6" s="88">
        <f t="shared" ref="GP6:HI6" si="48">SUM(GP7:GP37)</f>
        <v>27263.33</v>
      </c>
      <c r="GQ6" s="88">
        <f t="shared" si="48"/>
        <v>5654</v>
      </c>
      <c r="GR6" s="89">
        <f t="shared" ref="GR6:GR44" si="49">GQ6/GP6</f>
        <v>0.20738479121956122</v>
      </c>
      <c r="GS6" s="18">
        <f t="shared" si="48"/>
        <v>9972.6</v>
      </c>
      <c r="GT6" s="18">
        <f t="shared" si="48"/>
        <v>0</v>
      </c>
      <c r="GU6" s="24">
        <f t="shared" ref="GU6:GU44" si="50">GT6/GS6</f>
        <v>0</v>
      </c>
      <c r="GV6" s="18">
        <f t="shared" si="48"/>
        <v>0</v>
      </c>
      <c r="GW6" s="18">
        <f t="shared" si="48"/>
        <v>0</v>
      </c>
      <c r="GX6" s="24"/>
      <c r="GY6" s="18">
        <f>SUM(GY7:GY37)</f>
        <v>16960.23</v>
      </c>
      <c r="GZ6" s="18">
        <f>SUM(GZ7:GZ37)</f>
        <v>5654</v>
      </c>
      <c r="HA6" s="24">
        <f t="shared" ref="HA6:HA44" si="51">GZ6/GY6</f>
        <v>0.33336812059742116</v>
      </c>
      <c r="HB6" s="18">
        <f t="shared" si="48"/>
        <v>0</v>
      </c>
      <c r="HC6" s="18">
        <f t="shared" si="48"/>
        <v>0</v>
      </c>
      <c r="HD6" s="24"/>
      <c r="HE6" s="18">
        <f t="shared" si="48"/>
        <v>330.5</v>
      </c>
      <c r="HF6" s="18">
        <f t="shared" si="48"/>
        <v>0</v>
      </c>
      <c r="HG6" s="24">
        <f t="shared" ref="HG6:HG44" si="52">HF6/HE6</f>
        <v>0</v>
      </c>
      <c r="HH6" s="18">
        <f t="shared" si="48"/>
        <v>14699463.315620001</v>
      </c>
      <c r="HI6" s="18">
        <f t="shared" si="48"/>
        <v>3813871.4448000002</v>
      </c>
      <c r="HJ6" s="24">
        <f t="shared" ref="HJ6:HJ44" si="53">HI6/HH6</f>
        <v>0.25945650959564553</v>
      </c>
    </row>
    <row r="7" spans="1:259">
      <c r="A7" s="11" t="s">
        <v>171</v>
      </c>
      <c r="B7" s="2" t="s">
        <v>121</v>
      </c>
      <c r="C7" s="19">
        <v>245245</v>
      </c>
      <c r="D7" s="19">
        <v>109754.2</v>
      </c>
      <c r="E7" s="24">
        <f t="shared" ref="E7:E44" si="54">D7/C7</f>
        <v>0.44752879773287935</v>
      </c>
      <c r="F7" s="19"/>
      <c r="G7" s="19"/>
      <c r="H7" s="24"/>
      <c r="I7" s="19">
        <v>243137</v>
      </c>
      <c r="J7" s="19">
        <v>109754.2</v>
      </c>
      <c r="K7" s="24">
        <f t="shared" ref="K7:K44" si="55">J7/I7</f>
        <v>0.45140887647704792</v>
      </c>
      <c r="L7" s="19">
        <v>2108</v>
      </c>
      <c r="M7" s="19">
        <v>0</v>
      </c>
      <c r="N7" s="24">
        <f t="shared" ref="N7:N44" si="56">M7/L7</f>
        <v>0</v>
      </c>
      <c r="O7" s="19"/>
      <c r="P7" s="19"/>
      <c r="Q7" s="24"/>
      <c r="R7" s="19">
        <v>87745.135350000011</v>
      </c>
      <c r="S7" s="19">
        <v>38387.9</v>
      </c>
      <c r="T7" s="24">
        <f t="shared" si="1"/>
        <v>0.43749319944493076</v>
      </c>
      <c r="U7" s="19">
        <v>50263.6</v>
      </c>
      <c r="V7" s="19">
        <v>37228.699999999997</v>
      </c>
      <c r="W7" s="24">
        <f t="shared" si="2"/>
        <v>0.7406691920196723</v>
      </c>
      <c r="X7" s="19">
        <v>3300.4</v>
      </c>
      <c r="Y7" s="19">
        <v>0</v>
      </c>
      <c r="Z7" s="24">
        <f t="shared" si="3"/>
        <v>0</v>
      </c>
      <c r="AA7" s="19"/>
      <c r="AB7" s="19"/>
      <c r="AC7" s="24"/>
      <c r="AD7" s="19"/>
      <c r="AE7" s="19"/>
      <c r="AF7" s="24"/>
      <c r="AG7" s="19"/>
      <c r="AH7" s="19"/>
      <c r="AI7" s="24"/>
      <c r="AJ7" s="19"/>
      <c r="AK7" s="19"/>
      <c r="AL7" s="24"/>
      <c r="AM7" s="19"/>
      <c r="AN7" s="19"/>
      <c r="AO7" s="24"/>
      <c r="AP7" s="19"/>
      <c r="AQ7" s="19"/>
      <c r="AR7" s="24"/>
      <c r="AS7" s="19"/>
      <c r="AT7" s="19"/>
      <c r="AU7" s="24"/>
      <c r="AV7" s="19"/>
      <c r="AW7" s="19"/>
      <c r="AX7" s="24"/>
      <c r="AY7" s="19">
        <v>12549.164949999998</v>
      </c>
      <c r="AZ7" s="19">
        <v>0</v>
      </c>
      <c r="BA7" s="24">
        <f t="shared" si="7"/>
        <v>0</v>
      </c>
      <c r="BB7" s="19"/>
      <c r="BC7" s="19"/>
      <c r="BD7" s="24"/>
      <c r="BE7" s="19"/>
      <c r="BF7" s="19"/>
      <c r="BG7" s="24"/>
      <c r="BH7" s="19"/>
      <c r="BI7" s="19"/>
      <c r="BJ7" s="24"/>
      <c r="BK7" s="19">
        <v>9622.56</v>
      </c>
      <c r="BL7" s="19">
        <v>0</v>
      </c>
      <c r="BM7" s="24">
        <f t="shared" si="11"/>
        <v>0</v>
      </c>
      <c r="BN7" s="19"/>
      <c r="BO7" s="19"/>
      <c r="BP7" s="24"/>
      <c r="BQ7" s="19">
        <v>1932.1214</v>
      </c>
      <c r="BR7" s="19">
        <v>0</v>
      </c>
      <c r="BS7" s="24">
        <f t="shared" si="13"/>
        <v>0</v>
      </c>
      <c r="BT7" s="19">
        <v>3024.3</v>
      </c>
      <c r="BU7" s="19">
        <v>1159.2</v>
      </c>
      <c r="BV7" s="24">
        <f t="shared" si="14"/>
        <v>0.38329530800515821</v>
      </c>
      <c r="BW7" s="19"/>
      <c r="BX7" s="19"/>
      <c r="BY7" s="24"/>
      <c r="BZ7" s="19"/>
      <c r="CA7" s="19"/>
      <c r="CB7" s="24"/>
      <c r="CC7" s="24"/>
      <c r="CD7" s="24"/>
      <c r="CE7" s="24"/>
      <c r="CF7" s="19"/>
      <c r="CG7" s="19"/>
      <c r="CH7" s="24"/>
      <c r="CI7" s="19"/>
      <c r="CJ7" s="19"/>
      <c r="CK7" s="24"/>
      <c r="CL7" s="24"/>
      <c r="CM7" s="24"/>
      <c r="CN7" s="24"/>
      <c r="CO7" s="24"/>
      <c r="CP7" s="24"/>
      <c r="CQ7" s="24"/>
      <c r="CR7" s="19"/>
      <c r="CS7" s="19"/>
      <c r="CT7" s="24"/>
      <c r="CU7" s="19">
        <v>909.25</v>
      </c>
      <c r="CV7" s="19">
        <v>0</v>
      </c>
      <c r="CW7" s="24">
        <f t="shared" si="17"/>
        <v>0</v>
      </c>
      <c r="CX7" s="19"/>
      <c r="CY7" s="19"/>
      <c r="CZ7" s="24"/>
      <c r="DA7" s="19"/>
      <c r="DB7" s="19"/>
      <c r="DC7" s="24"/>
      <c r="DD7" s="19"/>
      <c r="DE7" s="19"/>
      <c r="DF7" s="24"/>
      <c r="DG7" s="19"/>
      <c r="DH7" s="19"/>
      <c r="DI7" s="24"/>
      <c r="DJ7" s="19">
        <v>6143.7389999999996</v>
      </c>
      <c r="DK7" s="19">
        <v>0</v>
      </c>
      <c r="DL7" s="24">
        <f t="shared" si="20"/>
        <v>0</v>
      </c>
      <c r="DM7" s="90">
        <v>206769</v>
      </c>
      <c r="DN7" s="90">
        <v>62772.929089999998</v>
      </c>
      <c r="DO7" s="89">
        <f t="shared" si="22"/>
        <v>0.30358965362312529</v>
      </c>
      <c r="DP7" s="19">
        <v>2492</v>
      </c>
      <c r="DQ7" s="19">
        <v>623.1</v>
      </c>
      <c r="DR7" s="24">
        <f t="shared" si="23"/>
        <v>0.25004012841091494</v>
      </c>
      <c r="DS7" s="19">
        <v>219</v>
      </c>
      <c r="DT7" s="19">
        <v>54.6</v>
      </c>
      <c r="DU7" s="24">
        <f t="shared" si="24"/>
        <v>0.24931506849315069</v>
      </c>
      <c r="DV7" s="19">
        <v>192.8</v>
      </c>
      <c r="DW7" s="19">
        <v>90.953999999999994</v>
      </c>
      <c r="DX7" s="24">
        <f t="shared" si="25"/>
        <v>0.47175311203319498</v>
      </c>
      <c r="DY7" s="19">
        <v>505.9</v>
      </c>
      <c r="DZ7" s="19">
        <v>505.9</v>
      </c>
      <c r="EA7" s="24">
        <f t="shared" si="26"/>
        <v>1</v>
      </c>
      <c r="EB7" s="19">
        <v>79.2</v>
      </c>
      <c r="EC7" s="19">
        <v>79.2</v>
      </c>
      <c r="ED7" s="24">
        <f t="shared" si="27"/>
        <v>1</v>
      </c>
      <c r="EE7" s="19">
        <v>3089.4</v>
      </c>
      <c r="EF7" s="19">
        <v>462.66093000000001</v>
      </c>
      <c r="EG7" s="24">
        <f t="shared" si="28"/>
        <v>0.14975753544377549</v>
      </c>
      <c r="EH7" s="19">
        <v>3.8</v>
      </c>
      <c r="EI7" s="19">
        <v>0</v>
      </c>
      <c r="EJ7" s="24">
        <f t="shared" si="29"/>
        <v>0</v>
      </c>
      <c r="EK7" s="19">
        <v>2.5</v>
      </c>
      <c r="EL7" s="19">
        <v>0</v>
      </c>
      <c r="EM7" s="24">
        <f t="shared" si="30"/>
        <v>0</v>
      </c>
      <c r="EN7" s="19">
        <v>60618.7</v>
      </c>
      <c r="EO7" s="19">
        <v>16312.902</v>
      </c>
      <c r="EP7" s="24">
        <f t="shared" si="31"/>
        <v>0.26910676078503831</v>
      </c>
      <c r="EQ7" s="19">
        <v>1709.3</v>
      </c>
      <c r="ER7" s="19">
        <v>410.1</v>
      </c>
      <c r="ES7" s="24">
        <f t="shared" si="32"/>
        <v>0.23992277540513662</v>
      </c>
      <c r="ET7" s="19">
        <v>109560.8</v>
      </c>
      <c r="EU7" s="19">
        <v>39037.841999999997</v>
      </c>
      <c r="EV7" s="24">
        <f t="shared" si="33"/>
        <v>0.35631212988587158</v>
      </c>
      <c r="EW7" s="19">
        <v>130.30000000000001</v>
      </c>
      <c r="EX7" s="19">
        <v>39.409999999999997</v>
      </c>
      <c r="EY7" s="24">
        <f t="shared" si="34"/>
        <v>0.30245587106676897</v>
      </c>
      <c r="EZ7" s="19">
        <v>4621.3</v>
      </c>
      <c r="FA7" s="19">
        <v>1139.9000000000001</v>
      </c>
      <c r="FB7" s="24">
        <f t="shared" si="35"/>
        <v>0.24666219462056133</v>
      </c>
      <c r="FC7" s="19">
        <v>9318</v>
      </c>
      <c r="FD7" s="19">
        <v>0</v>
      </c>
      <c r="FE7" s="24">
        <f t="shared" si="36"/>
        <v>0</v>
      </c>
      <c r="FF7" s="19">
        <v>121.6</v>
      </c>
      <c r="FG7" s="19">
        <v>24</v>
      </c>
      <c r="FH7" s="24">
        <f t="shared" si="37"/>
        <v>0.19736842105263158</v>
      </c>
      <c r="FI7" s="19">
        <v>9554.5</v>
      </c>
      <c r="FJ7" s="19">
        <v>2764.8471600000003</v>
      </c>
      <c r="FK7" s="24">
        <f t="shared" si="38"/>
        <v>0.2893764362342352</v>
      </c>
      <c r="FL7" s="19">
        <v>1993.7</v>
      </c>
      <c r="FM7" s="19">
        <v>621.20000000000005</v>
      </c>
      <c r="FN7" s="24">
        <f t="shared" si="39"/>
        <v>0.31158148166725186</v>
      </c>
      <c r="FO7" s="19"/>
      <c r="FP7" s="19"/>
      <c r="FQ7" s="24"/>
      <c r="FR7" s="19"/>
      <c r="FS7" s="19"/>
      <c r="FT7" s="24"/>
      <c r="FU7" s="19"/>
      <c r="FV7" s="19"/>
      <c r="FW7" s="24"/>
      <c r="FX7" s="19">
        <v>2020.6</v>
      </c>
      <c r="FY7" s="19">
        <v>505.2</v>
      </c>
      <c r="FZ7" s="24">
        <f t="shared" si="43"/>
        <v>0.25002474512521033</v>
      </c>
      <c r="GA7" s="19"/>
      <c r="GB7" s="19"/>
      <c r="GC7" s="24"/>
      <c r="GD7" s="19">
        <v>1.3</v>
      </c>
      <c r="GE7" s="19">
        <v>0.3</v>
      </c>
      <c r="GF7" s="24">
        <f t="shared" si="44"/>
        <v>0.23076923076923075</v>
      </c>
      <c r="GG7" s="19"/>
      <c r="GH7" s="19"/>
      <c r="GI7" s="24"/>
      <c r="GJ7" s="19"/>
      <c r="GK7" s="19"/>
      <c r="GL7" s="24"/>
      <c r="GM7" s="19">
        <v>534.29999999999995</v>
      </c>
      <c r="GN7" s="19">
        <v>100.813</v>
      </c>
      <c r="GO7" s="24">
        <f t="shared" si="47"/>
        <v>0.18868238817143929</v>
      </c>
      <c r="GP7" s="90">
        <v>4878.5</v>
      </c>
      <c r="GQ7" s="90">
        <v>0</v>
      </c>
      <c r="GR7" s="89">
        <f t="shared" si="49"/>
        <v>0</v>
      </c>
      <c r="GS7" s="19">
        <v>4878.5</v>
      </c>
      <c r="GT7" s="19">
        <v>0</v>
      </c>
      <c r="GU7" s="24">
        <f t="shared" si="50"/>
        <v>0</v>
      </c>
      <c r="GV7" s="19"/>
      <c r="GW7" s="19"/>
      <c r="GX7" s="24"/>
      <c r="GY7" s="19"/>
      <c r="GZ7" s="19"/>
      <c r="HA7" s="24"/>
      <c r="HB7" s="19"/>
      <c r="HC7" s="19"/>
      <c r="HD7" s="24"/>
      <c r="HE7" s="19"/>
      <c r="HF7" s="19"/>
      <c r="HG7" s="24"/>
      <c r="HH7" s="20">
        <f>C7+R7+DM7+GP7</f>
        <v>544637.63535</v>
      </c>
      <c r="HI7" s="20">
        <f>D7+S7+DN7+GQ7</f>
        <v>210915.02909</v>
      </c>
      <c r="HJ7" s="24">
        <f t="shared" si="53"/>
        <v>0.38725753675553448</v>
      </c>
    </row>
    <row r="8" spans="1:259">
      <c r="A8" s="11" t="s">
        <v>172</v>
      </c>
      <c r="B8" s="2" t="s">
        <v>122</v>
      </c>
      <c r="C8" s="19">
        <v>102741.5</v>
      </c>
      <c r="D8" s="19">
        <v>30425.9</v>
      </c>
      <c r="E8" s="24">
        <f t="shared" si="54"/>
        <v>0.29614031331059021</v>
      </c>
      <c r="F8" s="19"/>
      <c r="G8" s="19"/>
      <c r="H8" s="24"/>
      <c r="I8" s="19">
        <v>99753</v>
      </c>
      <c r="J8" s="19">
        <v>30425.9</v>
      </c>
      <c r="K8" s="24">
        <f t="shared" si="55"/>
        <v>0.30501238058003272</v>
      </c>
      <c r="L8" s="19">
        <v>2988.5</v>
      </c>
      <c r="M8" s="19">
        <v>0</v>
      </c>
      <c r="N8" s="24">
        <f t="shared" si="56"/>
        <v>0</v>
      </c>
      <c r="O8" s="19"/>
      <c r="P8" s="19"/>
      <c r="Q8" s="24"/>
      <c r="R8" s="19">
        <v>30647.821399999997</v>
      </c>
      <c r="S8" s="19">
        <v>2793</v>
      </c>
      <c r="T8" s="24">
        <f t="shared" si="1"/>
        <v>9.11320894084824E-2</v>
      </c>
      <c r="U8" s="19">
        <v>27929.7</v>
      </c>
      <c r="V8" s="19">
        <v>2793</v>
      </c>
      <c r="W8" s="24">
        <f t="shared" si="2"/>
        <v>0.1000010741253934</v>
      </c>
      <c r="X8" s="19"/>
      <c r="Y8" s="19"/>
      <c r="Z8" s="24"/>
      <c r="AA8" s="19"/>
      <c r="AB8" s="19"/>
      <c r="AC8" s="24"/>
      <c r="AD8" s="19"/>
      <c r="AE8" s="19"/>
      <c r="AF8" s="24"/>
      <c r="AG8" s="19">
        <v>786</v>
      </c>
      <c r="AH8" s="19">
        <v>0</v>
      </c>
      <c r="AI8" s="24">
        <f t="shared" si="4"/>
        <v>0</v>
      </c>
      <c r="AJ8" s="19"/>
      <c r="AK8" s="19"/>
      <c r="AL8" s="24"/>
      <c r="AM8" s="19"/>
      <c r="AN8" s="19"/>
      <c r="AO8" s="24"/>
      <c r="AP8" s="19"/>
      <c r="AQ8" s="19"/>
      <c r="AR8" s="24"/>
      <c r="AS8" s="19"/>
      <c r="AT8" s="19"/>
      <c r="AU8" s="24"/>
      <c r="AV8" s="19"/>
      <c r="AW8" s="19"/>
      <c r="AX8" s="24"/>
      <c r="AY8" s="19"/>
      <c r="AZ8" s="19"/>
      <c r="BA8" s="24"/>
      <c r="BB8" s="19"/>
      <c r="BC8" s="19"/>
      <c r="BD8" s="24"/>
      <c r="BE8" s="19"/>
      <c r="BF8" s="19"/>
      <c r="BG8" s="24"/>
      <c r="BH8" s="19"/>
      <c r="BI8" s="19"/>
      <c r="BJ8" s="24"/>
      <c r="BK8" s="19"/>
      <c r="BL8" s="19"/>
      <c r="BM8" s="24"/>
      <c r="BN8" s="19"/>
      <c r="BO8" s="19"/>
      <c r="BP8" s="24"/>
      <c r="BQ8" s="19">
        <v>1932.1214</v>
      </c>
      <c r="BR8" s="19">
        <v>0</v>
      </c>
      <c r="BS8" s="24">
        <f t="shared" si="13"/>
        <v>0</v>
      </c>
      <c r="BT8" s="19"/>
      <c r="BU8" s="19"/>
      <c r="BV8" s="24"/>
      <c r="BW8" s="19"/>
      <c r="BX8" s="19"/>
      <c r="BY8" s="24"/>
      <c r="BZ8" s="19"/>
      <c r="CA8" s="19"/>
      <c r="CB8" s="24"/>
      <c r="CC8" s="24"/>
      <c r="CD8" s="24"/>
      <c r="CE8" s="24"/>
      <c r="CF8" s="19"/>
      <c r="CG8" s="19"/>
      <c r="CH8" s="24"/>
      <c r="CI8" s="19"/>
      <c r="CJ8" s="19"/>
      <c r="CK8" s="24"/>
      <c r="CL8" s="24"/>
      <c r="CM8" s="24"/>
      <c r="CN8" s="24"/>
      <c r="CO8" s="24"/>
      <c r="CP8" s="24"/>
      <c r="CQ8" s="24"/>
      <c r="CR8" s="19"/>
      <c r="CS8" s="19"/>
      <c r="CT8" s="24"/>
      <c r="CU8" s="19"/>
      <c r="CV8" s="19"/>
      <c r="CW8" s="24"/>
      <c r="CX8" s="19"/>
      <c r="CY8" s="19"/>
      <c r="CZ8" s="24"/>
      <c r="DA8" s="19"/>
      <c r="DB8" s="19"/>
      <c r="DC8" s="24"/>
      <c r="DD8" s="19"/>
      <c r="DE8" s="19"/>
      <c r="DF8" s="24"/>
      <c r="DG8" s="19"/>
      <c r="DH8" s="19"/>
      <c r="DI8" s="24"/>
      <c r="DJ8" s="19"/>
      <c r="DK8" s="19"/>
      <c r="DL8" s="24"/>
      <c r="DM8" s="90">
        <v>123651.02</v>
      </c>
      <c r="DN8" s="90">
        <v>32040.836880000003</v>
      </c>
      <c r="DO8" s="89">
        <f t="shared" si="22"/>
        <v>0.2591231101854235</v>
      </c>
      <c r="DP8" s="19">
        <v>1332</v>
      </c>
      <c r="DQ8" s="19">
        <v>333</v>
      </c>
      <c r="DR8" s="24">
        <f t="shared" si="23"/>
        <v>0.25</v>
      </c>
      <c r="DS8" s="19">
        <v>202.2</v>
      </c>
      <c r="DT8" s="19">
        <v>50.7</v>
      </c>
      <c r="DU8" s="24">
        <f t="shared" si="24"/>
        <v>0.25074183976261133</v>
      </c>
      <c r="DV8" s="19">
        <v>182.2</v>
      </c>
      <c r="DW8" s="19">
        <v>48.9</v>
      </c>
      <c r="DX8" s="24">
        <f t="shared" si="25"/>
        <v>0.26838638858397368</v>
      </c>
      <c r="DY8" s="19"/>
      <c r="DZ8" s="19"/>
      <c r="EA8" s="24"/>
      <c r="EB8" s="19"/>
      <c r="EC8" s="19"/>
      <c r="ED8" s="24"/>
      <c r="EE8" s="19">
        <v>713.8</v>
      </c>
      <c r="EF8" s="19">
        <v>325.19734999999997</v>
      </c>
      <c r="EG8" s="24">
        <f t="shared" si="28"/>
        <v>0.45558608854020732</v>
      </c>
      <c r="EH8" s="19"/>
      <c r="EI8" s="19"/>
      <c r="EJ8" s="24"/>
      <c r="EK8" s="19">
        <v>0.1</v>
      </c>
      <c r="EL8" s="19">
        <v>0</v>
      </c>
      <c r="EM8" s="24">
        <f t="shared" si="30"/>
        <v>0</v>
      </c>
      <c r="EN8" s="19">
        <v>36508.199999999997</v>
      </c>
      <c r="EO8" s="19">
        <v>8041.8710000000001</v>
      </c>
      <c r="EP8" s="24">
        <f t="shared" si="31"/>
        <v>0.22027574627070085</v>
      </c>
      <c r="EQ8" s="19">
        <v>525.6</v>
      </c>
      <c r="ER8" s="19">
        <v>85</v>
      </c>
      <c r="ES8" s="24">
        <f t="shared" si="32"/>
        <v>0.1617199391171994</v>
      </c>
      <c r="ET8" s="19">
        <v>68927.8</v>
      </c>
      <c r="EU8" s="19">
        <v>20487.214</v>
      </c>
      <c r="EV8" s="24">
        <f t="shared" si="33"/>
        <v>0.29722715653190729</v>
      </c>
      <c r="EW8" s="19"/>
      <c r="EX8" s="19"/>
      <c r="EY8" s="24"/>
      <c r="EZ8" s="19">
        <v>3429.6</v>
      </c>
      <c r="FA8" s="19">
        <v>653.70000000000005</v>
      </c>
      <c r="FB8" s="24">
        <f t="shared" si="35"/>
        <v>0.19060531840447867</v>
      </c>
      <c r="FC8" s="19">
        <v>4396.32</v>
      </c>
      <c r="FD8" s="19">
        <v>0</v>
      </c>
      <c r="FE8" s="24">
        <f t="shared" si="36"/>
        <v>0</v>
      </c>
      <c r="FF8" s="19">
        <v>91.2</v>
      </c>
      <c r="FG8" s="19">
        <v>15.9</v>
      </c>
      <c r="FH8" s="24">
        <f t="shared" si="37"/>
        <v>0.17434210526315788</v>
      </c>
      <c r="FI8" s="19">
        <v>4456.3999999999996</v>
      </c>
      <c r="FJ8" s="19">
        <v>1154.81953</v>
      </c>
      <c r="FK8" s="24">
        <f t="shared" si="38"/>
        <v>0.25913731487299169</v>
      </c>
      <c r="FL8" s="19">
        <v>926.6</v>
      </c>
      <c r="FM8" s="19">
        <v>322.89800000000002</v>
      </c>
      <c r="FN8" s="24">
        <f t="shared" si="39"/>
        <v>0.34847614936326354</v>
      </c>
      <c r="FO8" s="19"/>
      <c r="FP8" s="19"/>
      <c r="FQ8" s="24"/>
      <c r="FR8" s="19"/>
      <c r="FS8" s="19"/>
      <c r="FT8" s="24"/>
      <c r="FU8" s="19"/>
      <c r="FV8" s="19"/>
      <c r="FW8" s="24"/>
      <c r="FX8" s="19">
        <v>1450.7</v>
      </c>
      <c r="FY8" s="19">
        <v>362.7</v>
      </c>
      <c r="FZ8" s="24">
        <f t="shared" si="43"/>
        <v>0.25001723305990209</v>
      </c>
      <c r="GA8" s="19"/>
      <c r="GB8" s="19"/>
      <c r="GC8" s="24"/>
      <c r="GD8" s="19">
        <v>0.3</v>
      </c>
      <c r="GE8" s="19">
        <v>7.0000000000000007E-2</v>
      </c>
      <c r="GF8" s="24">
        <f t="shared" si="44"/>
        <v>0.23333333333333336</v>
      </c>
      <c r="GG8" s="19"/>
      <c r="GH8" s="19"/>
      <c r="GI8" s="24"/>
      <c r="GJ8" s="19"/>
      <c r="GK8" s="19"/>
      <c r="GL8" s="24"/>
      <c r="GM8" s="19">
        <v>508</v>
      </c>
      <c r="GN8" s="19">
        <v>158.86699999999999</v>
      </c>
      <c r="GO8" s="24">
        <f t="shared" si="47"/>
        <v>0.31273031496062992</v>
      </c>
      <c r="GP8" s="90"/>
      <c r="GQ8" s="90"/>
      <c r="GR8" s="89"/>
      <c r="GS8" s="19"/>
      <c r="GT8" s="19"/>
      <c r="GU8" s="24"/>
      <c r="GV8" s="19"/>
      <c r="GW8" s="19"/>
      <c r="GX8" s="24"/>
      <c r="GY8" s="19"/>
      <c r="GZ8" s="19"/>
      <c r="HA8" s="24"/>
      <c r="HB8" s="19"/>
      <c r="HC8" s="19"/>
      <c r="HD8" s="24"/>
      <c r="HE8" s="19"/>
      <c r="HF8" s="19"/>
      <c r="HG8" s="24"/>
      <c r="HH8" s="20">
        <f>C8+R8+DM8+GP8</f>
        <v>257040.34139999998</v>
      </c>
      <c r="HI8" s="20">
        <f>D8+S8+DN8+GQ8</f>
        <v>65259.736880000004</v>
      </c>
      <c r="HJ8" s="24">
        <f t="shared" si="53"/>
        <v>0.25388908419804956</v>
      </c>
    </row>
    <row r="9" spans="1:259">
      <c r="A9" s="11" t="s">
        <v>173</v>
      </c>
      <c r="B9" s="2" t="s">
        <v>123</v>
      </c>
      <c r="C9" s="19">
        <v>77528</v>
      </c>
      <c r="D9" s="19">
        <v>23123.4</v>
      </c>
      <c r="E9" s="24">
        <f t="shared" si="54"/>
        <v>0.29825869363326801</v>
      </c>
      <c r="F9" s="19"/>
      <c r="G9" s="19"/>
      <c r="H9" s="24"/>
      <c r="I9" s="19">
        <v>77078</v>
      </c>
      <c r="J9" s="19">
        <v>23123.4</v>
      </c>
      <c r="K9" s="24">
        <f t="shared" si="55"/>
        <v>0.30000000000000004</v>
      </c>
      <c r="L9" s="19">
        <v>450</v>
      </c>
      <c r="M9" s="19">
        <v>0</v>
      </c>
      <c r="N9" s="24">
        <f t="shared" si="56"/>
        <v>0</v>
      </c>
      <c r="O9" s="19"/>
      <c r="P9" s="19"/>
      <c r="Q9" s="24"/>
      <c r="R9" s="19">
        <v>42718.7814</v>
      </c>
      <c r="S9" s="19">
        <v>0</v>
      </c>
      <c r="T9" s="24">
        <f t="shared" si="1"/>
        <v>0</v>
      </c>
      <c r="U9" s="19">
        <v>14132.5</v>
      </c>
      <c r="V9" s="19">
        <v>0</v>
      </c>
      <c r="W9" s="24">
        <f t="shared" si="2"/>
        <v>0</v>
      </c>
      <c r="X9" s="19">
        <v>9590.9</v>
      </c>
      <c r="Y9" s="19">
        <v>0</v>
      </c>
      <c r="Z9" s="24">
        <f t="shared" si="3"/>
        <v>0</v>
      </c>
      <c r="AA9" s="19"/>
      <c r="AB9" s="19"/>
      <c r="AC9" s="24"/>
      <c r="AD9" s="19"/>
      <c r="AE9" s="19"/>
      <c r="AF9" s="24"/>
      <c r="AG9" s="19">
        <v>884.86</v>
      </c>
      <c r="AH9" s="19">
        <v>0</v>
      </c>
      <c r="AI9" s="24">
        <f t="shared" si="4"/>
        <v>0</v>
      </c>
      <c r="AJ9" s="19"/>
      <c r="AK9" s="19"/>
      <c r="AL9" s="24"/>
      <c r="AM9" s="19"/>
      <c r="AN9" s="19"/>
      <c r="AO9" s="24"/>
      <c r="AP9" s="19"/>
      <c r="AQ9" s="19"/>
      <c r="AR9" s="24"/>
      <c r="AS9" s="19"/>
      <c r="AT9" s="19"/>
      <c r="AU9" s="24"/>
      <c r="AV9" s="19"/>
      <c r="AW9" s="19"/>
      <c r="AX9" s="24"/>
      <c r="AY9" s="19"/>
      <c r="AZ9" s="19"/>
      <c r="BA9" s="24"/>
      <c r="BB9" s="19">
        <v>3564</v>
      </c>
      <c r="BC9" s="19">
        <v>0</v>
      </c>
      <c r="BD9" s="24">
        <f t="shared" si="8"/>
        <v>0</v>
      </c>
      <c r="BE9" s="19"/>
      <c r="BF9" s="19"/>
      <c r="BG9" s="24"/>
      <c r="BH9" s="19">
        <v>12614.4</v>
      </c>
      <c r="BI9" s="19">
        <v>0</v>
      </c>
      <c r="BJ9" s="24">
        <f t="shared" si="10"/>
        <v>0</v>
      </c>
      <c r="BK9" s="19"/>
      <c r="BL9" s="19"/>
      <c r="BM9" s="24"/>
      <c r="BN9" s="19"/>
      <c r="BO9" s="19"/>
      <c r="BP9" s="24"/>
      <c r="BQ9" s="19">
        <v>1932.1214</v>
      </c>
      <c r="BR9" s="19">
        <v>0</v>
      </c>
      <c r="BS9" s="24">
        <f t="shared" si="13"/>
        <v>0</v>
      </c>
      <c r="BT9" s="19"/>
      <c r="BU9" s="19"/>
      <c r="BV9" s="24"/>
      <c r="BW9" s="19"/>
      <c r="BX9" s="19"/>
      <c r="BY9" s="24"/>
      <c r="BZ9" s="19"/>
      <c r="CA9" s="19"/>
      <c r="CB9" s="24"/>
      <c r="CC9" s="24"/>
      <c r="CD9" s="24"/>
      <c r="CE9" s="24"/>
      <c r="CF9" s="19"/>
      <c r="CG9" s="19"/>
      <c r="CH9" s="24"/>
      <c r="CI9" s="19"/>
      <c r="CJ9" s="19"/>
      <c r="CK9" s="24"/>
      <c r="CL9" s="24"/>
      <c r="CM9" s="24"/>
      <c r="CN9" s="24"/>
      <c r="CO9" s="24"/>
      <c r="CP9" s="24"/>
      <c r="CQ9" s="24"/>
      <c r="CR9" s="19"/>
      <c r="CS9" s="19"/>
      <c r="CT9" s="24"/>
      <c r="CU9" s="19"/>
      <c r="CV9" s="19"/>
      <c r="CW9" s="24"/>
      <c r="CX9" s="19"/>
      <c r="CY9" s="19"/>
      <c r="CZ9" s="24"/>
      <c r="DA9" s="19"/>
      <c r="DB9" s="19"/>
      <c r="DC9" s="24"/>
      <c r="DD9" s="19"/>
      <c r="DE9" s="19"/>
      <c r="DF9" s="24"/>
      <c r="DG9" s="19"/>
      <c r="DH9" s="19"/>
      <c r="DI9" s="24"/>
      <c r="DJ9" s="19"/>
      <c r="DK9" s="19"/>
      <c r="DL9" s="24"/>
      <c r="DM9" s="90">
        <v>92483.04</v>
      </c>
      <c r="DN9" s="90">
        <v>40539.661950000002</v>
      </c>
      <c r="DO9" s="89">
        <f t="shared" si="22"/>
        <v>0.43834698718813747</v>
      </c>
      <c r="DP9" s="19">
        <v>1114</v>
      </c>
      <c r="DQ9" s="19">
        <v>278.39999999999998</v>
      </c>
      <c r="DR9" s="24">
        <f t="shared" si="23"/>
        <v>0.24991023339317772</v>
      </c>
      <c r="DS9" s="19">
        <v>219</v>
      </c>
      <c r="DT9" s="19">
        <v>54.6</v>
      </c>
      <c r="DU9" s="24">
        <f t="shared" si="24"/>
        <v>0.24931506849315069</v>
      </c>
      <c r="DV9" s="19">
        <v>182.2</v>
      </c>
      <c r="DW9" s="19">
        <v>38.177160000000001</v>
      </c>
      <c r="DX9" s="24">
        <f t="shared" si="25"/>
        <v>0.20953435784851812</v>
      </c>
      <c r="DY9" s="19"/>
      <c r="DZ9" s="19"/>
      <c r="EA9" s="24"/>
      <c r="EB9" s="19"/>
      <c r="EC9" s="19"/>
      <c r="ED9" s="24"/>
      <c r="EE9" s="19">
        <v>52.3</v>
      </c>
      <c r="EF9" s="19">
        <v>0</v>
      </c>
      <c r="EG9" s="24">
        <f t="shared" si="28"/>
        <v>0</v>
      </c>
      <c r="EH9" s="19"/>
      <c r="EI9" s="19"/>
      <c r="EJ9" s="24"/>
      <c r="EK9" s="19">
        <v>0.1</v>
      </c>
      <c r="EL9" s="19">
        <v>0</v>
      </c>
      <c r="EM9" s="24">
        <f t="shared" si="30"/>
        <v>0</v>
      </c>
      <c r="EN9" s="19">
        <v>24004.400000000001</v>
      </c>
      <c r="EO9" s="19">
        <v>4847.7250000000004</v>
      </c>
      <c r="EP9" s="24">
        <f t="shared" si="31"/>
        <v>0.20195151722184265</v>
      </c>
      <c r="EQ9" s="19">
        <v>256.7</v>
      </c>
      <c r="ER9" s="19">
        <v>56.6</v>
      </c>
      <c r="ES9" s="24">
        <f t="shared" si="32"/>
        <v>0.22049084534476043</v>
      </c>
      <c r="ET9" s="19">
        <v>56239.9</v>
      </c>
      <c r="EU9" s="19">
        <v>33223.949000000001</v>
      </c>
      <c r="EV9" s="24">
        <f t="shared" si="33"/>
        <v>0.59075405539483539</v>
      </c>
      <c r="EW9" s="19"/>
      <c r="EX9" s="19"/>
      <c r="EY9" s="24"/>
      <c r="EZ9" s="19">
        <v>2399.1</v>
      </c>
      <c r="FA9" s="19">
        <v>607.5</v>
      </c>
      <c r="FB9" s="24">
        <f t="shared" si="35"/>
        <v>0.25321995748405651</v>
      </c>
      <c r="FC9" s="19">
        <v>987.84</v>
      </c>
      <c r="FD9" s="19">
        <v>0</v>
      </c>
      <c r="FE9" s="24">
        <f t="shared" si="36"/>
        <v>0</v>
      </c>
      <c r="FF9" s="19">
        <v>60.8</v>
      </c>
      <c r="FG9" s="19">
        <v>15.9</v>
      </c>
      <c r="FH9" s="24">
        <f t="shared" si="37"/>
        <v>0.26151315789473684</v>
      </c>
      <c r="FI9" s="19">
        <v>4197.6000000000004</v>
      </c>
      <c r="FJ9" s="19">
        <v>860.73792000000003</v>
      </c>
      <c r="FK9" s="24">
        <f t="shared" si="38"/>
        <v>0.20505477415666093</v>
      </c>
      <c r="FL9" s="19">
        <v>795.6</v>
      </c>
      <c r="FM9" s="19">
        <v>88.262869999999992</v>
      </c>
      <c r="FN9" s="24">
        <f t="shared" si="39"/>
        <v>0.1109387506284565</v>
      </c>
      <c r="FO9" s="19"/>
      <c r="FP9" s="19"/>
      <c r="FQ9" s="24"/>
      <c r="FR9" s="19"/>
      <c r="FS9" s="19"/>
      <c r="FT9" s="24"/>
      <c r="FU9" s="19"/>
      <c r="FV9" s="19"/>
      <c r="FW9" s="24"/>
      <c r="FX9" s="19">
        <v>1465.2</v>
      </c>
      <c r="FY9" s="19">
        <v>366.3</v>
      </c>
      <c r="FZ9" s="24">
        <f t="shared" si="43"/>
        <v>0.25</v>
      </c>
      <c r="GA9" s="19"/>
      <c r="GB9" s="19"/>
      <c r="GC9" s="24"/>
      <c r="GD9" s="19">
        <v>0.3</v>
      </c>
      <c r="GE9" s="19">
        <v>7.0000000000000007E-2</v>
      </c>
      <c r="GF9" s="24">
        <f t="shared" si="44"/>
        <v>0.23333333333333336</v>
      </c>
      <c r="GG9" s="19"/>
      <c r="GH9" s="19"/>
      <c r="GI9" s="24"/>
      <c r="GJ9" s="19"/>
      <c r="GK9" s="19"/>
      <c r="GL9" s="24"/>
      <c r="GM9" s="19">
        <v>508</v>
      </c>
      <c r="GN9" s="19">
        <v>101.44</v>
      </c>
      <c r="GO9" s="24">
        <f t="shared" si="47"/>
        <v>0.19968503937007873</v>
      </c>
      <c r="GP9" s="90"/>
      <c r="GQ9" s="90"/>
      <c r="GR9" s="89"/>
      <c r="GS9" s="19"/>
      <c r="GT9" s="19"/>
      <c r="GU9" s="24"/>
      <c r="GV9" s="19"/>
      <c r="GW9" s="19"/>
      <c r="GX9" s="24"/>
      <c r="GY9" s="19"/>
      <c r="GZ9" s="19"/>
      <c r="HA9" s="24"/>
      <c r="HB9" s="19"/>
      <c r="HC9" s="19"/>
      <c r="HD9" s="24"/>
      <c r="HE9" s="19"/>
      <c r="HF9" s="19"/>
      <c r="HG9" s="24"/>
      <c r="HH9" s="20">
        <f>C9+R9+DM9+GP9</f>
        <v>212729.82140000002</v>
      </c>
      <c r="HI9" s="20">
        <f>D9+S9+DN9+GQ9</f>
        <v>63663.061950000003</v>
      </c>
      <c r="HJ9" s="24">
        <f t="shared" si="53"/>
        <v>0.29926721853582111</v>
      </c>
    </row>
    <row r="10" spans="1:259">
      <c r="A10" s="11" t="s">
        <v>174</v>
      </c>
      <c r="B10" s="2" t="s">
        <v>124</v>
      </c>
      <c r="C10" s="19">
        <v>150557</v>
      </c>
      <c r="D10" s="19">
        <v>69672.600000000006</v>
      </c>
      <c r="E10" s="24">
        <f t="shared" si="54"/>
        <v>0.46276559708283244</v>
      </c>
      <c r="F10" s="19"/>
      <c r="G10" s="19"/>
      <c r="H10" s="24"/>
      <c r="I10" s="19">
        <v>150557</v>
      </c>
      <c r="J10" s="19">
        <v>69672.600000000006</v>
      </c>
      <c r="K10" s="24">
        <f t="shared" si="55"/>
        <v>0.46276559708283244</v>
      </c>
      <c r="L10" s="19"/>
      <c r="M10" s="19"/>
      <c r="N10" s="24"/>
      <c r="O10" s="19"/>
      <c r="P10" s="19"/>
      <c r="Q10" s="24"/>
      <c r="R10" s="19">
        <v>77601.980920000002</v>
      </c>
      <c r="S10" s="19">
        <v>15000</v>
      </c>
      <c r="T10" s="24">
        <f t="shared" si="1"/>
        <v>0.19329403479356438</v>
      </c>
      <c r="U10" s="19">
        <v>35785</v>
      </c>
      <c r="V10" s="19">
        <v>15000</v>
      </c>
      <c r="W10" s="24">
        <f t="shared" si="2"/>
        <v>0.41917004331423779</v>
      </c>
      <c r="X10" s="19">
        <v>1469.9</v>
      </c>
      <c r="Y10" s="19">
        <v>0</v>
      </c>
      <c r="Z10" s="24">
        <f t="shared" si="3"/>
        <v>0</v>
      </c>
      <c r="AA10" s="19"/>
      <c r="AB10" s="19"/>
      <c r="AC10" s="24"/>
      <c r="AD10" s="19"/>
      <c r="AE10" s="19"/>
      <c r="AF10" s="24"/>
      <c r="AG10" s="19">
        <v>461.536</v>
      </c>
      <c r="AH10" s="19">
        <v>0</v>
      </c>
      <c r="AI10" s="24">
        <f t="shared" si="4"/>
        <v>0</v>
      </c>
      <c r="AJ10" s="19"/>
      <c r="AK10" s="19"/>
      <c r="AL10" s="24"/>
      <c r="AM10" s="19"/>
      <c r="AN10" s="19"/>
      <c r="AO10" s="24"/>
      <c r="AP10" s="19">
        <v>28281.784920000002</v>
      </c>
      <c r="AQ10" s="19">
        <v>0</v>
      </c>
      <c r="AR10" s="24">
        <f t="shared" si="5"/>
        <v>0</v>
      </c>
      <c r="AS10" s="19"/>
      <c r="AT10" s="19"/>
      <c r="AU10" s="24"/>
      <c r="AV10" s="19"/>
      <c r="AW10" s="19"/>
      <c r="AX10" s="24"/>
      <c r="AY10" s="19"/>
      <c r="AZ10" s="19"/>
      <c r="BA10" s="24"/>
      <c r="BB10" s="19"/>
      <c r="BC10" s="19"/>
      <c r="BD10" s="24"/>
      <c r="BE10" s="19"/>
      <c r="BF10" s="19"/>
      <c r="BG10" s="24"/>
      <c r="BH10" s="19"/>
      <c r="BI10" s="19"/>
      <c r="BJ10" s="24"/>
      <c r="BK10" s="19">
        <v>1603.76</v>
      </c>
      <c r="BL10" s="19">
        <v>0</v>
      </c>
      <c r="BM10" s="24">
        <f t="shared" si="11"/>
        <v>0</v>
      </c>
      <c r="BN10" s="19"/>
      <c r="BO10" s="19"/>
      <c r="BP10" s="24"/>
      <c r="BQ10" s="19"/>
      <c r="BR10" s="19"/>
      <c r="BS10" s="24"/>
      <c r="BT10" s="19"/>
      <c r="BU10" s="19"/>
      <c r="BV10" s="24"/>
      <c r="BW10" s="19"/>
      <c r="BX10" s="19"/>
      <c r="BY10" s="24"/>
      <c r="BZ10" s="19"/>
      <c r="CA10" s="19"/>
      <c r="CB10" s="24"/>
      <c r="CC10" s="24"/>
      <c r="CD10" s="24"/>
      <c r="CE10" s="24"/>
      <c r="CF10" s="19"/>
      <c r="CG10" s="19"/>
      <c r="CH10" s="24"/>
      <c r="CI10" s="19"/>
      <c r="CJ10" s="19"/>
      <c r="CK10" s="24"/>
      <c r="CL10" s="24"/>
      <c r="CM10" s="24"/>
      <c r="CN10" s="24"/>
      <c r="CO10" s="24"/>
      <c r="CP10" s="24"/>
      <c r="CQ10" s="24"/>
      <c r="CR10" s="19"/>
      <c r="CS10" s="19"/>
      <c r="CT10" s="24"/>
      <c r="CU10" s="19"/>
      <c r="CV10" s="19"/>
      <c r="CW10" s="24"/>
      <c r="CX10" s="19"/>
      <c r="CY10" s="19"/>
      <c r="CZ10" s="24"/>
      <c r="DA10" s="19"/>
      <c r="DB10" s="19"/>
      <c r="DC10" s="24"/>
      <c r="DD10" s="19"/>
      <c r="DE10" s="19"/>
      <c r="DF10" s="24"/>
      <c r="DG10" s="19"/>
      <c r="DH10" s="19"/>
      <c r="DI10" s="24"/>
      <c r="DJ10" s="19">
        <v>10000</v>
      </c>
      <c r="DK10" s="19">
        <v>0</v>
      </c>
      <c r="DL10" s="24">
        <f t="shared" si="20"/>
        <v>0</v>
      </c>
      <c r="DM10" s="90">
        <v>187279.74</v>
      </c>
      <c r="DN10" s="90">
        <v>61683.521200000003</v>
      </c>
      <c r="DO10" s="89">
        <f t="shared" si="22"/>
        <v>0.3293656921992737</v>
      </c>
      <c r="DP10" s="19">
        <v>2666</v>
      </c>
      <c r="DQ10" s="19">
        <v>666.6</v>
      </c>
      <c r="DR10" s="24">
        <f t="shared" si="23"/>
        <v>0.25003750937734437</v>
      </c>
      <c r="DS10" s="19">
        <v>168.5</v>
      </c>
      <c r="DT10" s="19">
        <v>42</v>
      </c>
      <c r="DU10" s="24">
        <f t="shared" si="24"/>
        <v>0.24925816023738873</v>
      </c>
      <c r="DV10" s="19">
        <v>192.8</v>
      </c>
      <c r="DW10" s="19">
        <v>93.968999999999994</v>
      </c>
      <c r="DX10" s="24">
        <f t="shared" si="25"/>
        <v>0.48739107883817423</v>
      </c>
      <c r="DY10" s="19"/>
      <c r="DZ10" s="19"/>
      <c r="EA10" s="24"/>
      <c r="EB10" s="19"/>
      <c r="EC10" s="19"/>
      <c r="ED10" s="24"/>
      <c r="EE10" s="19">
        <v>1384.8</v>
      </c>
      <c r="EF10" s="19">
        <v>160.602</v>
      </c>
      <c r="EG10" s="24">
        <f t="shared" si="28"/>
        <v>0.11597487001733103</v>
      </c>
      <c r="EH10" s="19"/>
      <c r="EI10" s="19"/>
      <c r="EJ10" s="24"/>
      <c r="EK10" s="19">
        <v>1.3</v>
      </c>
      <c r="EL10" s="19">
        <v>0</v>
      </c>
      <c r="EM10" s="24">
        <f t="shared" si="30"/>
        <v>0</v>
      </c>
      <c r="EN10" s="19">
        <v>56452</v>
      </c>
      <c r="EO10" s="19">
        <v>16752.164000000001</v>
      </c>
      <c r="EP10" s="24">
        <f t="shared" si="31"/>
        <v>0.29675058456742009</v>
      </c>
      <c r="EQ10" s="19">
        <v>1993</v>
      </c>
      <c r="ER10" s="19">
        <v>230</v>
      </c>
      <c r="ES10" s="24">
        <f t="shared" si="32"/>
        <v>0.1154039136979428</v>
      </c>
      <c r="ET10" s="19">
        <v>105892.4</v>
      </c>
      <c r="EU10" s="19">
        <v>40311.480000000003</v>
      </c>
      <c r="EV10" s="24">
        <f t="shared" si="33"/>
        <v>0.38068341070747291</v>
      </c>
      <c r="EW10" s="19"/>
      <c r="EX10" s="19"/>
      <c r="EY10" s="24"/>
      <c r="EZ10" s="19">
        <v>3614.4</v>
      </c>
      <c r="FA10" s="19">
        <v>945.5</v>
      </c>
      <c r="FB10" s="24">
        <f t="shared" si="35"/>
        <v>0.26159251881363432</v>
      </c>
      <c r="FC10" s="19">
        <v>1913.64</v>
      </c>
      <c r="FD10" s="19">
        <v>0</v>
      </c>
      <c r="FE10" s="24">
        <f t="shared" si="36"/>
        <v>0</v>
      </c>
      <c r="FF10" s="19">
        <v>91.2</v>
      </c>
      <c r="FG10" s="19">
        <v>24</v>
      </c>
      <c r="FH10" s="24">
        <f t="shared" si="37"/>
        <v>0.26315789473684209</v>
      </c>
      <c r="FI10" s="19">
        <v>7689</v>
      </c>
      <c r="FJ10" s="19">
        <v>1633.9829999999999</v>
      </c>
      <c r="FK10" s="24">
        <f t="shared" si="38"/>
        <v>0.21250916894264532</v>
      </c>
      <c r="FL10" s="19">
        <v>1731.6</v>
      </c>
      <c r="FM10" s="19">
        <v>471.7602</v>
      </c>
      <c r="FN10" s="24">
        <f t="shared" si="39"/>
        <v>0.27244178794178797</v>
      </c>
      <c r="FO10" s="19">
        <v>1944</v>
      </c>
      <c r="FP10" s="19">
        <v>0</v>
      </c>
      <c r="FQ10" s="24">
        <f t="shared" si="40"/>
        <v>0</v>
      </c>
      <c r="FR10" s="19"/>
      <c r="FS10" s="19"/>
      <c r="FT10" s="24"/>
      <c r="FU10" s="19">
        <v>1.5</v>
      </c>
      <c r="FV10" s="19">
        <v>0</v>
      </c>
      <c r="FW10" s="24">
        <f t="shared" si="42"/>
        <v>0</v>
      </c>
      <c r="FX10" s="19">
        <v>988.5</v>
      </c>
      <c r="FY10" s="19">
        <v>247.1</v>
      </c>
      <c r="FZ10" s="24">
        <f t="shared" si="43"/>
        <v>0.24997470915528577</v>
      </c>
      <c r="GA10" s="19"/>
      <c r="GB10" s="19"/>
      <c r="GC10" s="24"/>
      <c r="GD10" s="19">
        <v>1.6</v>
      </c>
      <c r="GE10" s="19">
        <v>0.4</v>
      </c>
      <c r="GF10" s="24">
        <f t="shared" si="44"/>
        <v>0.25</v>
      </c>
      <c r="GG10" s="19"/>
      <c r="GH10" s="19"/>
      <c r="GI10" s="24"/>
      <c r="GJ10" s="19"/>
      <c r="GK10" s="19"/>
      <c r="GL10" s="24"/>
      <c r="GM10" s="19">
        <v>553.5</v>
      </c>
      <c r="GN10" s="19">
        <v>103.96299999999999</v>
      </c>
      <c r="GO10" s="24">
        <f t="shared" si="47"/>
        <v>0.18782836495031616</v>
      </c>
      <c r="GP10" s="90"/>
      <c r="GQ10" s="90"/>
      <c r="GR10" s="89"/>
      <c r="GS10" s="19"/>
      <c r="GT10" s="19"/>
      <c r="GU10" s="24"/>
      <c r="GV10" s="19"/>
      <c r="GW10" s="19"/>
      <c r="GX10" s="24"/>
      <c r="GY10" s="19"/>
      <c r="GZ10" s="19"/>
      <c r="HA10" s="24"/>
      <c r="HB10" s="19"/>
      <c r="HC10" s="19"/>
      <c r="HD10" s="24"/>
      <c r="HE10" s="19"/>
      <c r="HF10" s="19"/>
      <c r="HG10" s="24"/>
      <c r="HH10" s="20">
        <f>C10+R10+DM10+GP10</f>
        <v>415438.72091999999</v>
      </c>
      <c r="HI10" s="20">
        <f>D10+S10+DN10+GQ10</f>
        <v>146356.12119999999</v>
      </c>
      <c r="HJ10" s="24">
        <f t="shared" si="53"/>
        <v>0.35229292271045537</v>
      </c>
    </row>
    <row r="11" spans="1:259">
      <c r="A11" s="11" t="s">
        <v>175</v>
      </c>
      <c r="B11" s="2" t="s">
        <v>125</v>
      </c>
      <c r="C11" s="19">
        <v>182246</v>
      </c>
      <c r="D11" s="19">
        <v>82376.2</v>
      </c>
      <c r="E11" s="24">
        <f t="shared" si="54"/>
        <v>0.45200553098559088</v>
      </c>
      <c r="F11" s="19"/>
      <c r="G11" s="19"/>
      <c r="H11" s="24"/>
      <c r="I11" s="19">
        <v>182246</v>
      </c>
      <c r="J11" s="19">
        <v>82376.2</v>
      </c>
      <c r="K11" s="24">
        <f t="shared" si="55"/>
        <v>0.45200553098559088</v>
      </c>
      <c r="L11" s="19"/>
      <c r="M11" s="19"/>
      <c r="N11" s="24"/>
      <c r="O11" s="19"/>
      <c r="P11" s="19"/>
      <c r="Q11" s="24"/>
      <c r="R11" s="19">
        <v>195940.74181000001</v>
      </c>
      <c r="S11" s="19">
        <v>11271.48</v>
      </c>
      <c r="T11" s="24">
        <f t="shared" si="1"/>
        <v>5.7524942979596039E-2</v>
      </c>
      <c r="U11" s="19">
        <v>54195.4</v>
      </c>
      <c r="V11" s="19">
        <v>10839.08</v>
      </c>
      <c r="W11" s="24">
        <f t="shared" si="2"/>
        <v>0.19999999999999998</v>
      </c>
      <c r="X11" s="19">
        <v>7083.1</v>
      </c>
      <c r="Y11" s="19">
        <v>0</v>
      </c>
      <c r="Z11" s="24">
        <f t="shared" si="3"/>
        <v>0</v>
      </c>
      <c r="AA11" s="19"/>
      <c r="AB11" s="19"/>
      <c r="AC11" s="24"/>
      <c r="AD11" s="19"/>
      <c r="AE11" s="19"/>
      <c r="AF11" s="24"/>
      <c r="AG11" s="19">
        <v>1690.6</v>
      </c>
      <c r="AH11" s="19">
        <v>0</v>
      </c>
      <c r="AI11" s="24">
        <f t="shared" si="4"/>
        <v>0</v>
      </c>
      <c r="AJ11" s="19"/>
      <c r="AK11" s="19"/>
      <c r="AL11" s="24"/>
      <c r="AM11" s="19"/>
      <c r="AN11" s="19"/>
      <c r="AO11" s="24"/>
      <c r="AP11" s="19">
        <v>30216.83281</v>
      </c>
      <c r="AQ11" s="19">
        <v>0</v>
      </c>
      <c r="AR11" s="24">
        <f t="shared" si="5"/>
        <v>0</v>
      </c>
      <c r="AS11" s="19"/>
      <c r="AT11" s="19"/>
      <c r="AU11" s="24"/>
      <c r="AV11" s="19"/>
      <c r="AW11" s="19"/>
      <c r="AX11" s="24"/>
      <c r="AY11" s="19"/>
      <c r="AZ11" s="19"/>
      <c r="BA11" s="24"/>
      <c r="BB11" s="19"/>
      <c r="BC11" s="19"/>
      <c r="BD11" s="24"/>
      <c r="BE11" s="19"/>
      <c r="BF11" s="19"/>
      <c r="BG11" s="24"/>
      <c r="BH11" s="19"/>
      <c r="BI11" s="19"/>
      <c r="BJ11" s="24"/>
      <c r="BK11" s="19">
        <v>3207.52</v>
      </c>
      <c r="BL11" s="19">
        <v>0</v>
      </c>
      <c r="BM11" s="24">
        <f t="shared" si="11"/>
        <v>0</v>
      </c>
      <c r="BN11" s="19"/>
      <c r="BO11" s="19"/>
      <c r="BP11" s="24"/>
      <c r="BQ11" s="19"/>
      <c r="BR11" s="19"/>
      <c r="BS11" s="24"/>
      <c r="BT11" s="19">
        <v>1657.1</v>
      </c>
      <c r="BU11" s="19">
        <v>432.4</v>
      </c>
      <c r="BV11" s="24">
        <f t="shared" si="14"/>
        <v>0.26093778287369501</v>
      </c>
      <c r="BW11" s="19"/>
      <c r="BX11" s="19"/>
      <c r="BY11" s="24"/>
      <c r="BZ11" s="19"/>
      <c r="CA11" s="19"/>
      <c r="CB11" s="24"/>
      <c r="CC11" s="24"/>
      <c r="CD11" s="24"/>
      <c r="CE11" s="24"/>
      <c r="CF11" s="19">
        <v>78738.5</v>
      </c>
      <c r="CG11" s="19">
        <v>0</v>
      </c>
      <c r="CH11" s="24">
        <f t="shared" si="16"/>
        <v>0</v>
      </c>
      <c r="CI11" s="19"/>
      <c r="CJ11" s="19"/>
      <c r="CK11" s="24"/>
      <c r="CL11" s="24"/>
      <c r="CM11" s="24"/>
      <c r="CN11" s="24"/>
      <c r="CO11" s="24"/>
      <c r="CP11" s="24"/>
      <c r="CQ11" s="24"/>
      <c r="CR11" s="19"/>
      <c r="CS11" s="19"/>
      <c r="CT11" s="24"/>
      <c r="CU11" s="19"/>
      <c r="CV11" s="19"/>
      <c r="CW11" s="24"/>
      <c r="CX11" s="19">
        <v>2700</v>
      </c>
      <c r="CY11" s="19">
        <v>0</v>
      </c>
      <c r="CZ11" s="24">
        <f t="shared" si="18"/>
        <v>0</v>
      </c>
      <c r="DA11" s="19"/>
      <c r="DB11" s="19"/>
      <c r="DC11" s="24"/>
      <c r="DD11" s="19"/>
      <c r="DE11" s="19"/>
      <c r="DF11" s="24"/>
      <c r="DG11" s="19"/>
      <c r="DH11" s="19"/>
      <c r="DI11" s="24"/>
      <c r="DJ11" s="19">
        <v>16451.688999999998</v>
      </c>
      <c r="DK11" s="19">
        <v>0</v>
      </c>
      <c r="DL11" s="24">
        <f t="shared" si="20"/>
        <v>0</v>
      </c>
      <c r="DM11" s="90">
        <v>493910.14</v>
      </c>
      <c r="DN11" s="90">
        <v>145325.26092000003</v>
      </c>
      <c r="DO11" s="89">
        <f t="shared" si="22"/>
        <v>0.29423421215851131</v>
      </c>
      <c r="DP11" s="19">
        <v>7052</v>
      </c>
      <c r="DQ11" s="19">
        <v>1763.1</v>
      </c>
      <c r="DR11" s="24">
        <f t="shared" si="23"/>
        <v>0.25001418037436185</v>
      </c>
      <c r="DS11" s="19">
        <v>286.39999999999998</v>
      </c>
      <c r="DT11" s="19">
        <v>71.7</v>
      </c>
      <c r="DU11" s="24">
        <f t="shared" si="24"/>
        <v>0.25034916201117319</v>
      </c>
      <c r="DV11" s="19">
        <v>407.1</v>
      </c>
      <c r="DW11" s="19">
        <v>74.603999999999999</v>
      </c>
      <c r="DX11" s="24">
        <f t="shared" si="25"/>
        <v>0.1832571849668386</v>
      </c>
      <c r="DY11" s="19">
        <v>413.7</v>
      </c>
      <c r="DZ11" s="19">
        <v>413.7</v>
      </c>
      <c r="EA11" s="24">
        <f t="shared" si="26"/>
        <v>1</v>
      </c>
      <c r="EB11" s="19">
        <v>79.2</v>
      </c>
      <c r="EC11" s="19">
        <v>79.2</v>
      </c>
      <c r="ED11" s="24">
        <f t="shared" si="27"/>
        <v>1</v>
      </c>
      <c r="EE11" s="19">
        <v>2512</v>
      </c>
      <c r="EF11" s="19">
        <v>877.30532999999991</v>
      </c>
      <c r="EG11" s="24">
        <f t="shared" si="28"/>
        <v>0.349245752388535</v>
      </c>
      <c r="EH11" s="19"/>
      <c r="EI11" s="19"/>
      <c r="EJ11" s="24"/>
      <c r="EK11" s="19">
        <v>2.4</v>
      </c>
      <c r="EL11" s="19">
        <v>0</v>
      </c>
      <c r="EM11" s="24">
        <f t="shared" si="30"/>
        <v>0</v>
      </c>
      <c r="EN11" s="19">
        <v>110637</v>
      </c>
      <c r="EO11" s="19">
        <v>36845.659</v>
      </c>
      <c r="EP11" s="24">
        <f t="shared" si="31"/>
        <v>0.3330319784520549</v>
      </c>
      <c r="EQ11" s="19">
        <v>1479.5</v>
      </c>
      <c r="ER11" s="19">
        <v>370</v>
      </c>
      <c r="ES11" s="24">
        <f t="shared" si="32"/>
        <v>0.25008448800270361</v>
      </c>
      <c r="ET11" s="19">
        <v>337332.1</v>
      </c>
      <c r="EU11" s="19">
        <v>96872.994999999995</v>
      </c>
      <c r="EV11" s="24">
        <f t="shared" si="33"/>
        <v>0.28717396002337164</v>
      </c>
      <c r="EW11" s="19">
        <v>199.6</v>
      </c>
      <c r="EX11" s="19">
        <v>77.14</v>
      </c>
      <c r="EY11" s="24">
        <f t="shared" si="34"/>
        <v>0.3864729458917836</v>
      </c>
      <c r="EZ11" s="19">
        <v>3791.4</v>
      </c>
      <c r="FA11" s="19">
        <v>1144.2</v>
      </c>
      <c r="FB11" s="24">
        <f t="shared" si="35"/>
        <v>0.30178825763570183</v>
      </c>
      <c r="FC11" s="19">
        <v>1956.64</v>
      </c>
      <c r="FD11" s="19">
        <v>0</v>
      </c>
      <c r="FE11" s="24">
        <f t="shared" si="36"/>
        <v>0</v>
      </c>
      <c r="FF11" s="19">
        <v>91.1</v>
      </c>
      <c r="FG11" s="19">
        <v>24</v>
      </c>
      <c r="FH11" s="24">
        <f t="shared" si="37"/>
        <v>0.26344676180021953</v>
      </c>
      <c r="FI11" s="19">
        <v>17488.2</v>
      </c>
      <c r="FJ11" s="19">
        <v>4851.68559</v>
      </c>
      <c r="FK11" s="24">
        <f t="shared" si="38"/>
        <v>0.27742624112258552</v>
      </c>
      <c r="FL11" s="19">
        <v>4651.8999999999996</v>
      </c>
      <c r="FM11" s="19">
        <v>1143.2</v>
      </c>
      <c r="FN11" s="24">
        <f t="shared" si="39"/>
        <v>0.24574904877576906</v>
      </c>
      <c r="FO11" s="19">
        <v>2475</v>
      </c>
      <c r="FP11" s="19">
        <v>0</v>
      </c>
      <c r="FQ11" s="24">
        <f t="shared" si="40"/>
        <v>0</v>
      </c>
      <c r="FR11" s="19"/>
      <c r="FS11" s="19"/>
      <c r="FT11" s="24"/>
      <c r="FU11" s="19">
        <v>1.5</v>
      </c>
      <c r="FV11" s="19">
        <v>0</v>
      </c>
      <c r="FW11" s="24">
        <f t="shared" si="42"/>
        <v>0</v>
      </c>
      <c r="FX11" s="19">
        <v>2425</v>
      </c>
      <c r="FY11" s="19">
        <v>606.29999999999995</v>
      </c>
      <c r="FZ11" s="24">
        <f t="shared" si="43"/>
        <v>0.25002061855670099</v>
      </c>
      <c r="GA11" s="19"/>
      <c r="GB11" s="19"/>
      <c r="GC11" s="24"/>
      <c r="GD11" s="19">
        <v>9.6</v>
      </c>
      <c r="GE11" s="19">
        <v>2.4</v>
      </c>
      <c r="GF11" s="24">
        <f t="shared" si="44"/>
        <v>0.25</v>
      </c>
      <c r="GG11" s="19"/>
      <c r="GH11" s="19"/>
      <c r="GI11" s="24"/>
      <c r="GJ11" s="19"/>
      <c r="GK11" s="19"/>
      <c r="GL11" s="24"/>
      <c r="GM11" s="19">
        <v>618.79999999999995</v>
      </c>
      <c r="GN11" s="19">
        <v>108.072</v>
      </c>
      <c r="GO11" s="24">
        <f t="shared" si="47"/>
        <v>0.17464770523594056</v>
      </c>
      <c r="GP11" s="90"/>
      <c r="GQ11" s="90"/>
      <c r="GR11" s="89"/>
      <c r="GS11" s="19"/>
      <c r="GT11" s="19"/>
      <c r="GU11" s="24"/>
      <c r="GV11" s="19"/>
      <c r="GW11" s="19"/>
      <c r="GX11" s="24"/>
      <c r="GY11" s="19"/>
      <c r="GZ11" s="19"/>
      <c r="HA11" s="24"/>
      <c r="HB11" s="19"/>
      <c r="HC11" s="19"/>
      <c r="HD11" s="24"/>
      <c r="HE11" s="19"/>
      <c r="HF11" s="19"/>
      <c r="HG11" s="24"/>
      <c r="HH11" s="20">
        <f>C11+R11+DM11+GP11</f>
        <v>872096.88181000005</v>
      </c>
      <c r="HI11" s="20">
        <f>D11+S11+DN11+GQ11</f>
        <v>238972.94092000002</v>
      </c>
      <c r="HJ11" s="24">
        <f t="shared" si="53"/>
        <v>0.27402109318866252</v>
      </c>
    </row>
    <row r="12" spans="1:259">
      <c r="A12" s="11" t="s">
        <v>176</v>
      </c>
      <c r="B12" s="2" t="s">
        <v>126</v>
      </c>
      <c r="C12" s="19">
        <v>64722</v>
      </c>
      <c r="D12" s="19">
        <v>12874.4</v>
      </c>
      <c r="E12" s="24">
        <f t="shared" si="54"/>
        <v>0.1989184512221501</v>
      </c>
      <c r="F12" s="19"/>
      <c r="G12" s="19"/>
      <c r="H12" s="24"/>
      <c r="I12" s="19">
        <v>64372</v>
      </c>
      <c r="J12" s="19">
        <v>12874.4</v>
      </c>
      <c r="K12" s="24">
        <f t="shared" si="55"/>
        <v>0.19999999999999998</v>
      </c>
      <c r="L12" s="19">
        <v>350</v>
      </c>
      <c r="M12" s="19">
        <v>0</v>
      </c>
      <c r="N12" s="24">
        <f t="shared" si="56"/>
        <v>0</v>
      </c>
      <c r="O12" s="19"/>
      <c r="P12" s="19"/>
      <c r="Q12" s="24"/>
      <c r="R12" s="19">
        <v>29700</v>
      </c>
      <c r="S12" s="19">
        <v>0</v>
      </c>
      <c r="T12" s="24">
        <f t="shared" si="1"/>
        <v>0</v>
      </c>
      <c r="U12" s="19"/>
      <c r="V12" s="19"/>
      <c r="W12" s="24"/>
      <c r="X12" s="19"/>
      <c r="Y12" s="19"/>
      <c r="Z12" s="24"/>
      <c r="AA12" s="19"/>
      <c r="AB12" s="19"/>
      <c r="AC12" s="24"/>
      <c r="AD12" s="19"/>
      <c r="AE12" s="19"/>
      <c r="AF12" s="24"/>
      <c r="AG12" s="19"/>
      <c r="AH12" s="19"/>
      <c r="AI12" s="24"/>
      <c r="AJ12" s="19"/>
      <c r="AK12" s="19"/>
      <c r="AL12" s="24"/>
      <c r="AM12" s="19"/>
      <c r="AN12" s="19"/>
      <c r="AO12" s="24"/>
      <c r="AP12" s="19"/>
      <c r="AQ12" s="19"/>
      <c r="AR12" s="24"/>
      <c r="AS12" s="19"/>
      <c r="AT12" s="19"/>
      <c r="AU12" s="24"/>
      <c r="AV12" s="19"/>
      <c r="AW12" s="19"/>
      <c r="AX12" s="24"/>
      <c r="AY12" s="19"/>
      <c r="AZ12" s="19"/>
      <c r="BA12" s="24"/>
      <c r="BB12" s="19">
        <v>29700</v>
      </c>
      <c r="BC12" s="19">
        <v>0</v>
      </c>
      <c r="BD12" s="24">
        <f t="shared" si="8"/>
        <v>0</v>
      </c>
      <c r="BE12" s="19"/>
      <c r="BF12" s="19"/>
      <c r="BG12" s="24"/>
      <c r="BH12" s="19"/>
      <c r="BI12" s="19"/>
      <c r="BJ12" s="24"/>
      <c r="BK12" s="19"/>
      <c r="BL12" s="19"/>
      <c r="BM12" s="24"/>
      <c r="BN12" s="19"/>
      <c r="BO12" s="19"/>
      <c r="BP12" s="24"/>
      <c r="BQ12" s="19"/>
      <c r="BR12" s="19"/>
      <c r="BS12" s="24"/>
      <c r="BT12" s="19"/>
      <c r="BU12" s="19"/>
      <c r="BV12" s="24"/>
      <c r="BW12" s="19"/>
      <c r="BX12" s="19"/>
      <c r="BY12" s="24"/>
      <c r="BZ12" s="19"/>
      <c r="CA12" s="19"/>
      <c r="CB12" s="24"/>
      <c r="CC12" s="24"/>
      <c r="CD12" s="24"/>
      <c r="CE12" s="24"/>
      <c r="CF12" s="19"/>
      <c r="CG12" s="19"/>
      <c r="CH12" s="24"/>
      <c r="CI12" s="19"/>
      <c r="CJ12" s="19"/>
      <c r="CK12" s="24"/>
      <c r="CL12" s="24"/>
      <c r="CM12" s="24"/>
      <c r="CN12" s="24"/>
      <c r="CO12" s="24"/>
      <c r="CP12" s="24"/>
      <c r="CQ12" s="24"/>
      <c r="CR12" s="19"/>
      <c r="CS12" s="19"/>
      <c r="CT12" s="24"/>
      <c r="CU12" s="19"/>
      <c r="CV12" s="19"/>
      <c r="CW12" s="24"/>
      <c r="CX12" s="19"/>
      <c r="CY12" s="19"/>
      <c r="CZ12" s="24"/>
      <c r="DA12" s="19"/>
      <c r="DB12" s="19"/>
      <c r="DC12" s="24"/>
      <c r="DD12" s="19"/>
      <c r="DE12" s="19"/>
      <c r="DF12" s="24"/>
      <c r="DG12" s="19"/>
      <c r="DH12" s="19"/>
      <c r="DI12" s="24"/>
      <c r="DJ12" s="19"/>
      <c r="DK12" s="19"/>
      <c r="DL12" s="24"/>
      <c r="DM12" s="90">
        <v>172012.28</v>
      </c>
      <c r="DN12" s="90">
        <v>42100.359769999995</v>
      </c>
      <c r="DO12" s="89">
        <f t="shared" si="22"/>
        <v>0.24475205938785299</v>
      </c>
      <c r="DP12" s="19">
        <v>1295</v>
      </c>
      <c r="DQ12" s="19">
        <v>323.7</v>
      </c>
      <c r="DR12" s="24">
        <f t="shared" si="23"/>
        <v>0.24996138996138995</v>
      </c>
      <c r="DS12" s="19">
        <v>151.6</v>
      </c>
      <c r="DT12" s="19">
        <v>37.799999999999997</v>
      </c>
      <c r="DU12" s="24">
        <f t="shared" si="24"/>
        <v>0.24934036939313983</v>
      </c>
      <c r="DV12" s="19">
        <v>182.2</v>
      </c>
      <c r="DW12" s="19">
        <v>45.746040000000001</v>
      </c>
      <c r="DX12" s="24">
        <f t="shared" si="25"/>
        <v>0.25107596048298575</v>
      </c>
      <c r="DY12" s="19"/>
      <c r="DZ12" s="19"/>
      <c r="EA12" s="24"/>
      <c r="EB12" s="19"/>
      <c r="EC12" s="19"/>
      <c r="ED12" s="24"/>
      <c r="EE12" s="19"/>
      <c r="EF12" s="19"/>
      <c r="EG12" s="24"/>
      <c r="EH12" s="19"/>
      <c r="EI12" s="19"/>
      <c r="EJ12" s="24"/>
      <c r="EK12" s="19"/>
      <c r="EL12" s="19"/>
      <c r="EM12" s="24"/>
      <c r="EN12" s="19">
        <v>34443.1</v>
      </c>
      <c r="EO12" s="19">
        <v>7357.6509999999998</v>
      </c>
      <c r="EP12" s="24">
        <f t="shared" si="31"/>
        <v>0.21361756055639591</v>
      </c>
      <c r="EQ12" s="19">
        <v>432</v>
      </c>
      <c r="ER12" s="19">
        <v>35</v>
      </c>
      <c r="ES12" s="24">
        <f t="shared" si="32"/>
        <v>8.1018518518518517E-2</v>
      </c>
      <c r="ET12" s="19">
        <v>122116.6</v>
      </c>
      <c r="EU12" s="19">
        <v>31293.341</v>
      </c>
      <c r="EV12" s="24">
        <f t="shared" si="33"/>
        <v>0.25625787976409431</v>
      </c>
      <c r="EW12" s="19"/>
      <c r="EX12" s="19"/>
      <c r="EY12" s="24"/>
      <c r="EZ12" s="19">
        <v>3716.7</v>
      </c>
      <c r="FA12" s="19">
        <v>1013.4</v>
      </c>
      <c r="FB12" s="24">
        <f t="shared" si="35"/>
        <v>0.27266123173783197</v>
      </c>
      <c r="FC12" s="19">
        <v>1270.08</v>
      </c>
      <c r="FD12" s="19">
        <v>0</v>
      </c>
      <c r="FE12" s="24">
        <f t="shared" si="36"/>
        <v>0</v>
      </c>
      <c r="FF12" s="19">
        <v>91.1</v>
      </c>
      <c r="FG12" s="19">
        <v>24</v>
      </c>
      <c r="FH12" s="24">
        <f t="shared" si="37"/>
        <v>0.26344676180021953</v>
      </c>
      <c r="FI12" s="19">
        <v>5551.7</v>
      </c>
      <c r="FJ12" s="19">
        <v>1380.3327300000001</v>
      </c>
      <c r="FK12" s="24">
        <f t="shared" si="38"/>
        <v>0.24863244231496662</v>
      </c>
      <c r="FL12" s="19">
        <v>1067</v>
      </c>
      <c r="FM12" s="19">
        <v>183.3</v>
      </c>
      <c r="FN12" s="24">
        <f t="shared" si="39"/>
        <v>0.17179006560449861</v>
      </c>
      <c r="FO12" s="19"/>
      <c r="FP12" s="19"/>
      <c r="FQ12" s="24"/>
      <c r="FR12" s="19"/>
      <c r="FS12" s="19"/>
      <c r="FT12" s="24"/>
      <c r="FU12" s="19"/>
      <c r="FV12" s="19"/>
      <c r="FW12" s="24"/>
      <c r="FX12" s="19">
        <v>1161.2</v>
      </c>
      <c r="FY12" s="19">
        <v>290.3</v>
      </c>
      <c r="FZ12" s="24">
        <f t="shared" si="43"/>
        <v>0.25</v>
      </c>
      <c r="GA12" s="19"/>
      <c r="GB12" s="19"/>
      <c r="GC12" s="24"/>
      <c r="GD12" s="19">
        <v>3.7</v>
      </c>
      <c r="GE12" s="19">
        <v>0.9</v>
      </c>
      <c r="GF12" s="24">
        <f t="shared" si="44"/>
        <v>0.24324324324324323</v>
      </c>
      <c r="GG12" s="19"/>
      <c r="GH12" s="19"/>
      <c r="GI12" s="24"/>
      <c r="GJ12" s="19">
        <v>18.7</v>
      </c>
      <c r="GK12" s="19">
        <v>0</v>
      </c>
      <c r="GL12" s="24">
        <f t="shared" si="46"/>
        <v>0</v>
      </c>
      <c r="GM12" s="19">
        <v>511.6</v>
      </c>
      <c r="GN12" s="19">
        <v>114.889</v>
      </c>
      <c r="GO12" s="24">
        <f t="shared" si="47"/>
        <v>0.22456802189210318</v>
      </c>
      <c r="GP12" s="90"/>
      <c r="GQ12" s="90"/>
      <c r="GR12" s="89"/>
      <c r="GS12" s="19"/>
      <c r="GT12" s="19"/>
      <c r="GU12" s="24"/>
      <c r="GV12" s="19"/>
      <c r="GW12" s="19"/>
      <c r="GX12" s="24"/>
      <c r="GY12" s="19"/>
      <c r="GZ12" s="19"/>
      <c r="HA12" s="24"/>
      <c r="HB12" s="19"/>
      <c r="HC12" s="19"/>
      <c r="HD12" s="24"/>
      <c r="HE12" s="19"/>
      <c r="HF12" s="19"/>
      <c r="HG12" s="24"/>
      <c r="HH12" s="20">
        <f>C12+R12+DM12+GP12</f>
        <v>266434.28000000003</v>
      </c>
      <c r="HI12" s="20">
        <f>D12+S12+DN12+GQ12</f>
        <v>54974.759769999997</v>
      </c>
      <c r="HJ12" s="24">
        <f t="shared" si="53"/>
        <v>0.20633515991260581</v>
      </c>
    </row>
    <row r="13" spans="1:259">
      <c r="A13" s="11" t="s">
        <v>177</v>
      </c>
      <c r="B13" s="2" t="s">
        <v>127</v>
      </c>
      <c r="C13" s="19">
        <v>196572</v>
      </c>
      <c r="D13" s="19">
        <v>60851.6</v>
      </c>
      <c r="E13" s="24">
        <f t="shared" si="54"/>
        <v>0.30956392568626251</v>
      </c>
      <c r="F13" s="19"/>
      <c r="G13" s="19"/>
      <c r="H13" s="24"/>
      <c r="I13" s="19">
        <v>196172</v>
      </c>
      <c r="J13" s="19">
        <v>60851.6</v>
      </c>
      <c r="K13" s="24">
        <f t="shared" si="55"/>
        <v>0.31019513488163447</v>
      </c>
      <c r="L13" s="19">
        <v>400</v>
      </c>
      <c r="M13" s="19">
        <v>0</v>
      </c>
      <c r="N13" s="24">
        <f t="shared" si="56"/>
        <v>0</v>
      </c>
      <c r="O13" s="19"/>
      <c r="P13" s="19"/>
      <c r="Q13" s="24"/>
      <c r="R13" s="19">
        <v>102063.69143000001</v>
      </c>
      <c r="S13" s="19">
        <v>14825.3</v>
      </c>
      <c r="T13" s="24">
        <f t="shared" si="1"/>
        <v>0.14525537722852083</v>
      </c>
      <c r="U13" s="19">
        <v>27943.599999999999</v>
      </c>
      <c r="V13" s="19">
        <v>14825.3</v>
      </c>
      <c r="W13" s="24">
        <f t="shared" si="2"/>
        <v>0.53054366652829266</v>
      </c>
      <c r="X13" s="19">
        <v>653.79999999999995</v>
      </c>
      <c r="Y13" s="19">
        <v>0</v>
      </c>
      <c r="Z13" s="24">
        <f t="shared" si="3"/>
        <v>0</v>
      </c>
      <c r="AA13" s="19"/>
      <c r="AB13" s="19"/>
      <c r="AC13" s="24"/>
      <c r="AD13" s="19"/>
      <c r="AE13" s="19"/>
      <c r="AF13" s="24"/>
      <c r="AG13" s="19">
        <v>4293.7</v>
      </c>
      <c r="AH13" s="19">
        <v>0</v>
      </c>
      <c r="AI13" s="24">
        <f t="shared" si="4"/>
        <v>0</v>
      </c>
      <c r="AJ13" s="19"/>
      <c r="AK13" s="19"/>
      <c r="AL13" s="24"/>
      <c r="AM13" s="19"/>
      <c r="AN13" s="19"/>
      <c r="AO13" s="24"/>
      <c r="AP13" s="19"/>
      <c r="AQ13" s="19"/>
      <c r="AR13" s="24"/>
      <c r="AS13" s="19">
        <v>435.43003000000004</v>
      </c>
      <c r="AT13" s="19">
        <v>0</v>
      </c>
      <c r="AU13" s="24">
        <f t="shared" si="6"/>
        <v>0</v>
      </c>
      <c r="AV13" s="19"/>
      <c r="AW13" s="19"/>
      <c r="AX13" s="24"/>
      <c r="AY13" s="19"/>
      <c r="AZ13" s="19"/>
      <c r="BA13" s="24"/>
      <c r="BB13" s="19">
        <v>60390</v>
      </c>
      <c r="BC13" s="19">
        <v>0</v>
      </c>
      <c r="BD13" s="24">
        <f t="shared" si="8"/>
        <v>0</v>
      </c>
      <c r="BE13" s="19"/>
      <c r="BF13" s="19"/>
      <c r="BG13" s="24"/>
      <c r="BH13" s="19"/>
      <c r="BI13" s="19"/>
      <c r="BJ13" s="24"/>
      <c r="BK13" s="19">
        <v>6415.04</v>
      </c>
      <c r="BL13" s="19">
        <v>0</v>
      </c>
      <c r="BM13" s="24">
        <f t="shared" si="11"/>
        <v>0</v>
      </c>
      <c r="BN13" s="19"/>
      <c r="BO13" s="19"/>
      <c r="BP13" s="24"/>
      <c r="BQ13" s="19">
        <v>1932.1214</v>
      </c>
      <c r="BR13" s="19">
        <v>0</v>
      </c>
      <c r="BS13" s="24">
        <f t="shared" si="13"/>
        <v>0</v>
      </c>
      <c r="BT13" s="19"/>
      <c r="BU13" s="19"/>
      <c r="BV13" s="24"/>
      <c r="BW13" s="19"/>
      <c r="BX13" s="19"/>
      <c r="BY13" s="24"/>
      <c r="BZ13" s="19"/>
      <c r="CA13" s="19"/>
      <c r="CB13" s="24"/>
      <c r="CC13" s="24"/>
      <c r="CD13" s="24"/>
      <c r="CE13" s="24"/>
      <c r="CF13" s="19"/>
      <c r="CG13" s="19"/>
      <c r="CH13" s="24"/>
      <c r="CI13" s="19"/>
      <c r="CJ13" s="19"/>
      <c r="CK13" s="24"/>
      <c r="CL13" s="24"/>
      <c r="CM13" s="24"/>
      <c r="CN13" s="24"/>
      <c r="CO13" s="24"/>
      <c r="CP13" s="24"/>
      <c r="CQ13" s="24"/>
      <c r="CR13" s="19"/>
      <c r="CS13" s="19"/>
      <c r="CT13" s="24"/>
      <c r="CU13" s="19"/>
      <c r="CV13" s="19"/>
      <c r="CW13" s="24"/>
      <c r="CX13" s="19"/>
      <c r="CY13" s="19"/>
      <c r="CZ13" s="24"/>
      <c r="DA13" s="19"/>
      <c r="DB13" s="19"/>
      <c r="DC13" s="24"/>
      <c r="DD13" s="19"/>
      <c r="DE13" s="19"/>
      <c r="DF13" s="24"/>
      <c r="DG13" s="19"/>
      <c r="DH13" s="19"/>
      <c r="DI13" s="24"/>
      <c r="DJ13" s="19"/>
      <c r="DK13" s="19"/>
      <c r="DL13" s="24"/>
      <c r="DM13" s="90">
        <v>224894</v>
      </c>
      <c r="DN13" s="90">
        <v>62578.388659999997</v>
      </c>
      <c r="DO13" s="89">
        <f t="shared" si="22"/>
        <v>0.2782572619100554</v>
      </c>
      <c r="DP13" s="19">
        <v>2102</v>
      </c>
      <c r="DQ13" s="19">
        <v>525.6</v>
      </c>
      <c r="DR13" s="24">
        <f t="shared" si="23"/>
        <v>0.25004757373929593</v>
      </c>
      <c r="DS13" s="19">
        <v>168.5</v>
      </c>
      <c r="DT13" s="19">
        <v>42</v>
      </c>
      <c r="DU13" s="24">
        <f t="shared" si="24"/>
        <v>0.24925816023738873</v>
      </c>
      <c r="DV13" s="19">
        <v>182.2</v>
      </c>
      <c r="DW13" s="19">
        <v>48.586640000000003</v>
      </c>
      <c r="DX13" s="24">
        <f t="shared" si="25"/>
        <v>0.2666665203073546</v>
      </c>
      <c r="DY13" s="19"/>
      <c r="DZ13" s="19"/>
      <c r="EA13" s="24"/>
      <c r="EB13" s="19"/>
      <c r="EC13" s="19"/>
      <c r="ED13" s="24"/>
      <c r="EE13" s="19"/>
      <c r="EF13" s="19"/>
      <c r="EG13" s="24"/>
      <c r="EH13" s="19"/>
      <c r="EI13" s="19"/>
      <c r="EJ13" s="24"/>
      <c r="EK13" s="19"/>
      <c r="EL13" s="19"/>
      <c r="EM13" s="24"/>
      <c r="EN13" s="19">
        <v>62706.1</v>
      </c>
      <c r="EO13" s="19">
        <v>13218.555</v>
      </c>
      <c r="EP13" s="24">
        <f t="shared" si="31"/>
        <v>0.21080174018157724</v>
      </c>
      <c r="EQ13" s="19">
        <v>2841.4</v>
      </c>
      <c r="ER13" s="19">
        <v>300</v>
      </c>
      <c r="ES13" s="24">
        <f t="shared" si="32"/>
        <v>0.10558175547265432</v>
      </c>
      <c r="ET13" s="19">
        <v>128535.6</v>
      </c>
      <c r="EU13" s="19">
        <v>41668.474000000002</v>
      </c>
      <c r="EV13" s="24">
        <f t="shared" si="33"/>
        <v>0.32417846884442908</v>
      </c>
      <c r="EW13" s="19">
        <v>81.8</v>
      </c>
      <c r="EX13" s="19">
        <v>24.74</v>
      </c>
      <c r="EY13" s="24">
        <f t="shared" si="34"/>
        <v>0.30244498777506112</v>
      </c>
      <c r="EZ13" s="19">
        <v>8208.2000000000007</v>
      </c>
      <c r="FA13" s="19">
        <v>2036</v>
      </c>
      <c r="FB13" s="24">
        <f t="shared" si="35"/>
        <v>0.2480446382885407</v>
      </c>
      <c r="FC13" s="19">
        <v>3514.8</v>
      </c>
      <c r="FD13" s="19">
        <v>0</v>
      </c>
      <c r="FE13" s="24">
        <f t="shared" si="36"/>
        <v>0</v>
      </c>
      <c r="FF13" s="19">
        <v>182.2</v>
      </c>
      <c r="FG13" s="19">
        <v>39.9</v>
      </c>
      <c r="FH13" s="24">
        <f t="shared" si="37"/>
        <v>0.21899012074643251</v>
      </c>
      <c r="FI13" s="19">
        <v>12645.4</v>
      </c>
      <c r="FJ13" s="19">
        <v>3760.88202</v>
      </c>
      <c r="FK13" s="24">
        <f t="shared" si="38"/>
        <v>0.29741107596438232</v>
      </c>
      <c r="FL13" s="19">
        <v>1731.6</v>
      </c>
      <c r="FM13" s="19">
        <v>492.15600000000001</v>
      </c>
      <c r="FN13" s="24">
        <f t="shared" si="39"/>
        <v>0.28422037422037422</v>
      </c>
      <c r="FO13" s="19"/>
      <c r="FP13" s="19"/>
      <c r="FQ13" s="24"/>
      <c r="FR13" s="19">
        <v>211</v>
      </c>
      <c r="FS13" s="19">
        <v>0</v>
      </c>
      <c r="FT13" s="24">
        <f t="shared" si="41"/>
        <v>0</v>
      </c>
      <c r="FU13" s="19">
        <v>0.5</v>
      </c>
      <c r="FV13" s="19">
        <v>0</v>
      </c>
      <c r="FW13" s="24">
        <f t="shared" si="42"/>
        <v>0</v>
      </c>
      <c r="FX13" s="19">
        <v>1289.7</v>
      </c>
      <c r="FY13" s="19">
        <v>322.39999999999998</v>
      </c>
      <c r="FZ13" s="24">
        <f t="shared" si="43"/>
        <v>0.24998061564704968</v>
      </c>
      <c r="GA13" s="19"/>
      <c r="GB13" s="19"/>
      <c r="GC13" s="24"/>
      <c r="GD13" s="19">
        <v>5.2</v>
      </c>
      <c r="GE13" s="19">
        <v>1.3</v>
      </c>
      <c r="GF13" s="24">
        <f t="shared" si="44"/>
        <v>0.25</v>
      </c>
      <c r="GG13" s="19"/>
      <c r="GH13" s="19"/>
      <c r="GI13" s="24"/>
      <c r="GJ13" s="19"/>
      <c r="GK13" s="19"/>
      <c r="GL13" s="24"/>
      <c r="GM13" s="19">
        <v>487.8</v>
      </c>
      <c r="GN13" s="19">
        <v>97.795000000000002</v>
      </c>
      <c r="GO13" s="24">
        <f t="shared" si="47"/>
        <v>0.20048175481754818</v>
      </c>
      <c r="GP13" s="90"/>
      <c r="GQ13" s="90"/>
      <c r="GR13" s="89"/>
      <c r="GS13" s="19"/>
      <c r="GT13" s="19"/>
      <c r="GU13" s="24"/>
      <c r="GV13" s="19"/>
      <c r="GW13" s="19"/>
      <c r="GX13" s="24"/>
      <c r="GY13" s="19"/>
      <c r="GZ13" s="19"/>
      <c r="HA13" s="24"/>
      <c r="HB13" s="19"/>
      <c r="HC13" s="19"/>
      <c r="HD13" s="24"/>
      <c r="HE13" s="19"/>
      <c r="HF13" s="19"/>
      <c r="HG13" s="24"/>
      <c r="HH13" s="20">
        <f>C13+R13+DM13+GP13</f>
        <v>523529.69143000001</v>
      </c>
      <c r="HI13" s="20">
        <f>D13+S13+DN13+GQ13</f>
        <v>138255.28865999999</v>
      </c>
      <c r="HJ13" s="24">
        <f t="shared" si="53"/>
        <v>0.26408299457163797</v>
      </c>
    </row>
    <row r="14" spans="1:259">
      <c r="A14" s="11" t="s">
        <v>178</v>
      </c>
      <c r="B14" s="2" t="s">
        <v>128</v>
      </c>
      <c r="C14" s="19">
        <v>67789</v>
      </c>
      <c r="D14" s="19">
        <v>13557.8</v>
      </c>
      <c r="E14" s="24">
        <f t="shared" si="54"/>
        <v>0.19999999999999998</v>
      </c>
      <c r="F14" s="19"/>
      <c r="G14" s="19"/>
      <c r="H14" s="24"/>
      <c r="I14" s="19">
        <v>67789</v>
      </c>
      <c r="J14" s="19">
        <v>13557.8</v>
      </c>
      <c r="K14" s="24">
        <f t="shared" si="55"/>
        <v>0.19999999999999998</v>
      </c>
      <c r="L14" s="19"/>
      <c r="M14" s="19"/>
      <c r="N14" s="24"/>
      <c r="O14" s="19"/>
      <c r="P14" s="19"/>
      <c r="Q14" s="24"/>
      <c r="R14" s="19">
        <v>110712.02089</v>
      </c>
      <c r="S14" s="19">
        <v>307.10000000000002</v>
      </c>
      <c r="T14" s="24">
        <f t="shared" si="1"/>
        <v>2.7738631950827179E-3</v>
      </c>
      <c r="U14" s="19">
        <v>13286.4</v>
      </c>
      <c r="V14" s="19">
        <v>0</v>
      </c>
      <c r="W14" s="24">
        <f t="shared" si="2"/>
        <v>0</v>
      </c>
      <c r="X14" s="19">
        <v>5224.1000000000004</v>
      </c>
      <c r="Y14" s="19">
        <v>0</v>
      </c>
      <c r="Z14" s="24">
        <f t="shared" si="3"/>
        <v>0</v>
      </c>
      <c r="AA14" s="19"/>
      <c r="AB14" s="19"/>
      <c r="AC14" s="24"/>
      <c r="AD14" s="19"/>
      <c r="AE14" s="19"/>
      <c r="AF14" s="24"/>
      <c r="AG14" s="19">
        <v>595.35</v>
      </c>
      <c r="AH14" s="19">
        <v>0</v>
      </c>
      <c r="AI14" s="24">
        <f t="shared" si="4"/>
        <v>0</v>
      </c>
      <c r="AJ14" s="19"/>
      <c r="AK14" s="19"/>
      <c r="AL14" s="24"/>
      <c r="AM14" s="19"/>
      <c r="AN14" s="19"/>
      <c r="AO14" s="24"/>
      <c r="AP14" s="19"/>
      <c r="AQ14" s="19"/>
      <c r="AR14" s="24"/>
      <c r="AS14" s="19"/>
      <c r="AT14" s="19"/>
      <c r="AU14" s="24"/>
      <c r="AV14" s="19"/>
      <c r="AW14" s="19"/>
      <c r="AX14" s="24"/>
      <c r="AY14" s="19">
        <v>71671.869489999997</v>
      </c>
      <c r="AZ14" s="19">
        <v>0</v>
      </c>
      <c r="BA14" s="24">
        <f t="shared" si="7"/>
        <v>0</v>
      </c>
      <c r="BB14" s="19"/>
      <c r="BC14" s="19"/>
      <c r="BD14" s="24"/>
      <c r="BE14" s="19"/>
      <c r="BF14" s="19"/>
      <c r="BG14" s="24"/>
      <c r="BH14" s="19"/>
      <c r="BI14" s="19"/>
      <c r="BJ14" s="24"/>
      <c r="BK14" s="19">
        <v>4811.28</v>
      </c>
      <c r="BL14" s="19">
        <v>0</v>
      </c>
      <c r="BM14" s="24">
        <f t="shared" si="11"/>
        <v>0</v>
      </c>
      <c r="BN14" s="19"/>
      <c r="BO14" s="19"/>
      <c r="BP14" s="24"/>
      <c r="BQ14" s="19">
        <v>1932.1214</v>
      </c>
      <c r="BR14" s="19">
        <v>0</v>
      </c>
      <c r="BS14" s="24">
        <f t="shared" si="13"/>
        <v>0</v>
      </c>
      <c r="BT14" s="19">
        <v>913.8</v>
      </c>
      <c r="BU14" s="19">
        <v>307.10000000000002</v>
      </c>
      <c r="BV14" s="24">
        <f t="shared" si="14"/>
        <v>0.33606916174217555</v>
      </c>
      <c r="BW14" s="19"/>
      <c r="BX14" s="19"/>
      <c r="BY14" s="24"/>
      <c r="BZ14" s="19"/>
      <c r="CA14" s="19"/>
      <c r="CB14" s="24"/>
      <c r="CC14" s="24"/>
      <c r="CD14" s="24"/>
      <c r="CE14" s="24"/>
      <c r="CF14" s="19"/>
      <c r="CG14" s="19"/>
      <c r="CH14" s="24"/>
      <c r="CI14" s="19"/>
      <c r="CJ14" s="19"/>
      <c r="CK14" s="24"/>
      <c r="CL14" s="24"/>
      <c r="CM14" s="24"/>
      <c r="CN14" s="24"/>
      <c r="CO14" s="24"/>
      <c r="CP14" s="24"/>
      <c r="CQ14" s="24"/>
      <c r="CR14" s="19"/>
      <c r="CS14" s="19"/>
      <c r="CT14" s="24"/>
      <c r="CU14" s="19"/>
      <c r="CV14" s="19"/>
      <c r="CW14" s="24"/>
      <c r="CX14" s="19">
        <v>12277.1</v>
      </c>
      <c r="CY14" s="19">
        <v>0</v>
      </c>
      <c r="CZ14" s="24">
        <f t="shared" si="18"/>
        <v>0</v>
      </c>
      <c r="DA14" s="19"/>
      <c r="DB14" s="19"/>
      <c r="DC14" s="24"/>
      <c r="DD14" s="19"/>
      <c r="DE14" s="19"/>
      <c r="DF14" s="24"/>
      <c r="DG14" s="19"/>
      <c r="DH14" s="19"/>
      <c r="DI14" s="24"/>
      <c r="DJ14" s="19"/>
      <c r="DK14" s="19"/>
      <c r="DL14" s="24"/>
      <c r="DM14" s="90">
        <v>233549.8</v>
      </c>
      <c r="DN14" s="90">
        <v>59609.993499999997</v>
      </c>
      <c r="DO14" s="89">
        <f t="shared" si="22"/>
        <v>0.25523461591489266</v>
      </c>
      <c r="DP14" s="19">
        <v>3143</v>
      </c>
      <c r="DQ14" s="19">
        <v>785.7</v>
      </c>
      <c r="DR14" s="24">
        <f t="shared" si="23"/>
        <v>0.24998409163219856</v>
      </c>
      <c r="DS14" s="19">
        <v>134.80000000000001</v>
      </c>
      <c r="DT14" s="19">
        <v>33.6</v>
      </c>
      <c r="DU14" s="24">
        <f t="shared" si="24"/>
        <v>0.24925816023738873</v>
      </c>
      <c r="DV14" s="19">
        <v>192.8</v>
      </c>
      <c r="DW14" s="19">
        <v>81</v>
      </c>
      <c r="DX14" s="24">
        <f t="shared" si="25"/>
        <v>0.42012448132780078</v>
      </c>
      <c r="DY14" s="19"/>
      <c r="DZ14" s="19"/>
      <c r="EA14" s="24"/>
      <c r="EB14" s="19"/>
      <c r="EC14" s="19"/>
      <c r="ED14" s="24"/>
      <c r="EE14" s="19"/>
      <c r="EF14" s="19"/>
      <c r="EG14" s="24"/>
      <c r="EH14" s="19"/>
      <c r="EI14" s="19"/>
      <c r="EJ14" s="24"/>
      <c r="EK14" s="19"/>
      <c r="EL14" s="19"/>
      <c r="EM14" s="24"/>
      <c r="EN14" s="19">
        <v>63449</v>
      </c>
      <c r="EO14" s="19">
        <v>14247.308000000001</v>
      </c>
      <c r="EP14" s="24">
        <f t="shared" si="31"/>
        <v>0.224547400274236</v>
      </c>
      <c r="EQ14" s="19">
        <v>513.70000000000005</v>
      </c>
      <c r="ER14" s="19">
        <v>103.4</v>
      </c>
      <c r="ES14" s="24">
        <f t="shared" si="32"/>
        <v>0.2012847965738758</v>
      </c>
      <c r="ET14" s="19">
        <v>144805.79999999999</v>
      </c>
      <c r="EU14" s="19">
        <v>39704.595999999998</v>
      </c>
      <c r="EV14" s="24">
        <f t="shared" si="33"/>
        <v>0.2741920282198641</v>
      </c>
      <c r="EW14" s="19">
        <v>166.3</v>
      </c>
      <c r="EX14" s="19">
        <v>65.010000000000005</v>
      </c>
      <c r="EY14" s="24">
        <f t="shared" si="34"/>
        <v>0.39092002405291643</v>
      </c>
      <c r="EZ14" s="19">
        <v>2643</v>
      </c>
      <c r="FA14" s="19">
        <v>640.70000000000005</v>
      </c>
      <c r="FB14" s="24">
        <f t="shared" si="35"/>
        <v>0.24241392357169883</v>
      </c>
      <c r="FC14" s="19">
        <v>2104.8000000000002</v>
      </c>
      <c r="FD14" s="19">
        <v>0</v>
      </c>
      <c r="FE14" s="24">
        <f t="shared" si="36"/>
        <v>0</v>
      </c>
      <c r="FF14" s="19">
        <v>60.7</v>
      </c>
      <c r="FG14" s="19">
        <v>15.9</v>
      </c>
      <c r="FH14" s="24">
        <f t="shared" si="37"/>
        <v>0.26194398682042835</v>
      </c>
      <c r="FI14" s="19">
        <v>11798.2</v>
      </c>
      <c r="FJ14" s="19">
        <v>3020.7240000000002</v>
      </c>
      <c r="FK14" s="24">
        <f t="shared" si="38"/>
        <v>0.25603261514468306</v>
      </c>
      <c r="FL14" s="19">
        <v>2124.6999999999998</v>
      </c>
      <c r="FM14" s="19">
        <v>351.96050000000002</v>
      </c>
      <c r="FN14" s="24">
        <f t="shared" si="39"/>
        <v>0.16565185673271524</v>
      </c>
      <c r="FO14" s="19"/>
      <c r="FP14" s="19"/>
      <c r="FQ14" s="24"/>
      <c r="FR14" s="19"/>
      <c r="FS14" s="19"/>
      <c r="FT14" s="24"/>
      <c r="FU14" s="19"/>
      <c r="FV14" s="19"/>
      <c r="FW14" s="24"/>
      <c r="FX14" s="19">
        <v>1875.7</v>
      </c>
      <c r="FY14" s="19">
        <v>468.9</v>
      </c>
      <c r="FZ14" s="24">
        <f t="shared" si="43"/>
        <v>0.24998667164258676</v>
      </c>
      <c r="GA14" s="19"/>
      <c r="GB14" s="19"/>
      <c r="GC14" s="24"/>
      <c r="GD14" s="19">
        <v>2.7</v>
      </c>
      <c r="GE14" s="19">
        <v>0.6</v>
      </c>
      <c r="GF14" s="24">
        <f t="shared" si="44"/>
        <v>0.22222222222222221</v>
      </c>
      <c r="GG14" s="19"/>
      <c r="GH14" s="19"/>
      <c r="GI14" s="24"/>
      <c r="GJ14" s="19"/>
      <c r="GK14" s="19"/>
      <c r="GL14" s="24"/>
      <c r="GM14" s="19">
        <v>534.6</v>
      </c>
      <c r="GN14" s="19">
        <v>90.594999999999999</v>
      </c>
      <c r="GO14" s="24">
        <f t="shared" si="47"/>
        <v>0.16946315001870557</v>
      </c>
      <c r="GP14" s="90"/>
      <c r="GQ14" s="90"/>
      <c r="GR14" s="89"/>
      <c r="GS14" s="19"/>
      <c r="GT14" s="19"/>
      <c r="GU14" s="24"/>
      <c r="GV14" s="19"/>
      <c r="GW14" s="19"/>
      <c r="GX14" s="24"/>
      <c r="GY14" s="19"/>
      <c r="GZ14" s="19"/>
      <c r="HA14" s="24"/>
      <c r="HB14" s="19"/>
      <c r="HC14" s="19"/>
      <c r="HD14" s="24"/>
      <c r="HE14" s="19"/>
      <c r="HF14" s="19"/>
      <c r="HG14" s="24"/>
      <c r="HH14" s="20">
        <f>C14+R14+DM14+GP14</f>
        <v>412050.82088999997</v>
      </c>
      <c r="HI14" s="20">
        <f>D14+S14+DN14+GQ14</f>
        <v>73474.893499999991</v>
      </c>
      <c r="HJ14" s="24">
        <f t="shared" si="53"/>
        <v>0.17831512467636768</v>
      </c>
    </row>
    <row r="15" spans="1:259">
      <c r="A15" s="11" t="s">
        <v>179</v>
      </c>
      <c r="B15" s="2" t="s">
        <v>129</v>
      </c>
      <c r="C15" s="19">
        <v>108684</v>
      </c>
      <c r="D15" s="19">
        <v>21726.799999999999</v>
      </c>
      <c r="E15" s="24">
        <f t="shared" si="54"/>
        <v>0.19990799013654262</v>
      </c>
      <c r="F15" s="19"/>
      <c r="G15" s="19"/>
      <c r="H15" s="24"/>
      <c r="I15" s="19">
        <v>108634</v>
      </c>
      <c r="J15" s="19">
        <v>21726.799999999999</v>
      </c>
      <c r="K15" s="24">
        <f t="shared" si="55"/>
        <v>0.19999999999999998</v>
      </c>
      <c r="L15" s="19">
        <v>50</v>
      </c>
      <c r="M15" s="19">
        <v>0</v>
      </c>
      <c r="N15" s="24">
        <f t="shared" si="56"/>
        <v>0</v>
      </c>
      <c r="O15" s="19"/>
      <c r="P15" s="19"/>
      <c r="Q15" s="24"/>
      <c r="R15" s="19">
        <v>70244.046150000009</v>
      </c>
      <c r="S15" s="19">
        <v>496.3</v>
      </c>
      <c r="T15" s="24">
        <f t="shared" si="1"/>
        <v>7.0653674895121334E-3</v>
      </c>
      <c r="U15" s="19">
        <v>17702.2</v>
      </c>
      <c r="V15" s="19">
        <v>0</v>
      </c>
      <c r="W15" s="24">
        <f t="shared" si="2"/>
        <v>0</v>
      </c>
      <c r="X15" s="19">
        <v>0</v>
      </c>
      <c r="Y15" s="19">
        <v>0</v>
      </c>
      <c r="Z15" s="24" t="e">
        <f t="shared" si="3"/>
        <v>#DIV/0!</v>
      </c>
      <c r="AA15" s="19"/>
      <c r="AB15" s="19"/>
      <c r="AC15" s="24"/>
      <c r="AD15" s="19"/>
      <c r="AE15" s="19"/>
      <c r="AF15" s="24"/>
      <c r="AG15" s="19">
        <v>3723.7647499999998</v>
      </c>
      <c r="AH15" s="19">
        <v>0</v>
      </c>
      <c r="AI15" s="24">
        <f t="shared" si="4"/>
        <v>0</v>
      </c>
      <c r="AJ15" s="19"/>
      <c r="AK15" s="19"/>
      <c r="AL15" s="24"/>
      <c r="AM15" s="19"/>
      <c r="AN15" s="19"/>
      <c r="AO15" s="24"/>
      <c r="AP15" s="19"/>
      <c r="AQ15" s="19"/>
      <c r="AR15" s="24"/>
      <c r="AS15" s="19"/>
      <c r="AT15" s="19"/>
      <c r="AU15" s="24"/>
      <c r="AV15" s="19"/>
      <c r="AW15" s="19"/>
      <c r="AX15" s="24"/>
      <c r="AY15" s="19"/>
      <c r="AZ15" s="19"/>
      <c r="BA15" s="24"/>
      <c r="BB15" s="19"/>
      <c r="BC15" s="19"/>
      <c r="BD15" s="24"/>
      <c r="BE15" s="19"/>
      <c r="BF15" s="19"/>
      <c r="BG15" s="24"/>
      <c r="BH15" s="19"/>
      <c r="BI15" s="19"/>
      <c r="BJ15" s="24"/>
      <c r="BK15" s="19">
        <v>1603.76</v>
      </c>
      <c r="BL15" s="19">
        <v>0</v>
      </c>
      <c r="BM15" s="24">
        <f t="shared" si="11"/>
        <v>0</v>
      </c>
      <c r="BN15" s="19"/>
      <c r="BO15" s="19"/>
      <c r="BP15" s="24"/>
      <c r="BQ15" s="19">
        <v>1932.1214</v>
      </c>
      <c r="BR15" s="19">
        <v>0</v>
      </c>
      <c r="BS15" s="24">
        <f t="shared" si="13"/>
        <v>0</v>
      </c>
      <c r="BT15" s="19">
        <v>1795.3</v>
      </c>
      <c r="BU15" s="19">
        <v>496.3</v>
      </c>
      <c r="BV15" s="24">
        <f t="shared" si="14"/>
        <v>0.27644404834846548</v>
      </c>
      <c r="BW15" s="19"/>
      <c r="BX15" s="19"/>
      <c r="BY15" s="24"/>
      <c r="BZ15" s="19">
        <v>733.8</v>
      </c>
      <c r="CA15" s="19">
        <v>0</v>
      </c>
      <c r="CB15" s="24">
        <f t="shared" si="15"/>
        <v>0</v>
      </c>
      <c r="CC15" s="24"/>
      <c r="CD15" s="24"/>
      <c r="CE15" s="24"/>
      <c r="CF15" s="19"/>
      <c r="CG15" s="19"/>
      <c r="CH15" s="24"/>
      <c r="CI15" s="19"/>
      <c r="CJ15" s="19"/>
      <c r="CK15" s="24"/>
      <c r="CL15" s="24"/>
      <c r="CM15" s="24"/>
      <c r="CN15" s="24"/>
      <c r="CO15" s="24"/>
      <c r="CP15" s="24"/>
      <c r="CQ15" s="24"/>
      <c r="CR15" s="19"/>
      <c r="CS15" s="19"/>
      <c r="CT15" s="24"/>
      <c r="CU15" s="19"/>
      <c r="CV15" s="19"/>
      <c r="CW15" s="24"/>
      <c r="CX15" s="19"/>
      <c r="CY15" s="19"/>
      <c r="CZ15" s="24"/>
      <c r="DA15" s="19"/>
      <c r="DB15" s="19"/>
      <c r="DC15" s="24"/>
      <c r="DD15" s="19"/>
      <c r="DE15" s="19"/>
      <c r="DF15" s="24"/>
      <c r="DG15" s="19">
        <v>42753.1</v>
      </c>
      <c r="DH15" s="19">
        <v>0</v>
      </c>
      <c r="DI15" s="24">
        <f t="shared" si="19"/>
        <v>0</v>
      </c>
      <c r="DJ15" s="19"/>
      <c r="DK15" s="19"/>
      <c r="DL15" s="24"/>
      <c r="DM15" s="90">
        <v>132838.56</v>
      </c>
      <c r="DN15" s="90">
        <v>37245.709710000003</v>
      </c>
      <c r="DO15" s="89">
        <f t="shared" si="22"/>
        <v>0.28038326905982724</v>
      </c>
      <c r="DP15" s="19">
        <v>1178</v>
      </c>
      <c r="DQ15" s="19">
        <v>294.60000000000002</v>
      </c>
      <c r="DR15" s="24">
        <f t="shared" si="23"/>
        <v>0.25008488964346354</v>
      </c>
      <c r="DS15" s="19">
        <v>84.2</v>
      </c>
      <c r="DT15" s="19">
        <v>21</v>
      </c>
      <c r="DU15" s="24">
        <f t="shared" si="24"/>
        <v>0.24940617577197149</v>
      </c>
      <c r="DV15" s="19">
        <v>232.6</v>
      </c>
      <c r="DW15" s="19">
        <v>51.25</v>
      </c>
      <c r="DX15" s="24">
        <f t="shared" si="25"/>
        <v>0.22033533963886501</v>
      </c>
      <c r="DY15" s="19"/>
      <c r="DZ15" s="19"/>
      <c r="EA15" s="24"/>
      <c r="EB15" s="19"/>
      <c r="EC15" s="19"/>
      <c r="ED15" s="24"/>
      <c r="EE15" s="19">
        <v>551.79999999999995</v>
      </c>
      <c r="EF15" s="19">
        <v>233.62139999999999</v>
      </c>
      <c r="EG15" s="24">
        <f t="shared" si="28"/>
        <v>0.42338057267125773</v>
      </c>
      <c r="EH15" s="19"/>
      <c r="EI15" s="19"/>
      <c r="EJ15" s="24"/>
      <c r="EK15" s="19">
        <v>0.3</v>
      </c>
      <c r="EL15" s="19">
        <v>0</v>
      </c>
      <c r="EM15" s="24">
        <f t="shared" si="30"/>
        <v>0</v>
      </c>
      <c r="EN15" s="19">
        <v>38640.400000000001</v>
      </c>
      <c r="EO15" s="19">
        <v>10048.029</v>
      </c>
      <c r="EP15" s="24">
        <f t="shared" si="31"/>
        <v>0.26003946646515047</v>
      </c>
      <c r="EQ15" s="19">
        <v>165.9</v>
      </c>
      <c r="ER15" s="19">
        <v>40.6</v>
      </c>
      <c r="ES15" s="24">
        <f t="shared" si="32"/>
        <v>0.24472573839662448</v>
      </c>
      <c r="ET15" s="19">
        <v>77461.2</v>
      </c>
      <c r="EU15" s="19">
        <v>22857.34</v>
      </c>
      <c r="EV15" s="24">
        <f t="shared" si="33"/>
        <v>0.29508115030492688</v>
      </c>
      <c r="EW15" s="19"/>
      <c r="EX15" s="19"/>
      <c r="EY15" s="24"/>
      <c r="EZ15" s="19">
        <v>932.1</v>
      </c>
      <c r="FA15" s="19">
        <v>224</v>
      </c>
      <c r="FB15" s="24">
        <f t="shared" si="35"/>
        <v>0.2403175624932947</v>
      </c>
      <c r="FC15" s="19">
        <v>515.76</v>
      </c>
      <c r="FD15" s="19">
        <v>0</v>
      </c>
      <c r="FE15" s="24">
        <f t="shared" si="36"/>
        <v>0</v>
      </c>
      <c r="FF15" s="19">
        <v>30.4</v>
      </c>
      <c r="FG15" s="19">
        <v>8.1</v>
      </c>
      <c r="FH15" s="24">
        <f t="shared" si="37"/>
        <v>0.26644736842105265</v>
      </c>
      <c r="FI15" s="19">
        <v>9650.2999999999993</v>
      </c>
      <c r="FJ15" s="19">
        <v>2651.4073100000001</v>
      </c>
      <c r="FK15" s="24">
        <f t="shared" si="38"/>
        <v>0.27474869278675279</v>
      </c>
      <c r="FL15" s="19">
        <v>1010.9</v>
      </c>
      <c r="FM15" s="19">
        <v>222.3</v>
      </c>
      <c r="FN15" s="24">
        <f t="shared" si="39"/>
        <v>0.21990305668216442</v>
      </c>
      <c r="FO15" s="19"/>
      <c r="FP15" s="19"/>
      <c r="FQ15" s="24"/>
      <c r="FR15" s="19"/>
      <c r="FS15" s="19"/>
      <c r="FT15" s="24"/>
      <c r="FU15" s="19"/>
      <c r="FV15" s="19"/>
      <c r="FW15" s="24"/>
      <c r="FX15" s="19">
        <v>1382.1</v>
      </c>
      <c r="FY15" s="19">
        <v>345.5</v>
      </c>
      <c r="FZ15" s="24">
        <f t="shared" si="43"/>
        <v>0.24998191158382174</v>
      </c>
      <c r="GA15" s="19"/>
      <c r="GB15" s="19"/>
      <c r="GC15" s="24"/>
      <c r="GD15" s="19">
        <v>3.9</v>
      </c>
      <c r="GE15" s="19">
        <v>0.9</v>
      </c>
      <c r="GF15" s="24">
        <f t="shared" si="44"/>
        <v>0.23076923076923078</v>
      </c>
      <c r="GG15" s="19">
        <v>358.1</v>
      </c>
      <c r="GH15" s="19">
        <v>89.7</v>
      </c>
      <c r="GI15" s="24">
        <f t="shared" si="45"/>
        <v>0.25048869030996929</v>
      </c>
      <c r="GJ15" s="19">
        <v>26.2</v>
      </c>
      <c r="GK15" s="19">
        <v>0</v>
      </c>
      <c r="GL15" s="24">
        <f t="shared" si="46"/>
        <v>0</v>
      </c>
      <c r="GM15" s="19">
        <v>614.4</v>
      </c>
      <c r="GN15" s="19">
        <v>157.36199999999999</v>
      </c>
      <c r="GO15" s="24">
        <f t="shared" si="47"/>
        <v>0.25612304687499998</v>
      </c>
      <c r="GP15" s="90"/>
      <c r="GQ15" s="90"/>
      <c r="GR15" s="89"/>
      <c r="GS15" s="19"/>
      <c r="GT15" s="19"/>
      <c r="GU15" s="24"/>
      <c r="GV15" s="19"/>
      <c r="GW15" s="19"/>
      <c r="GX15" s="24"/>
      <c r="GY15" s="19"/>
      <c r="GZ15" s="19"/>
      <c r="HA15" s="24"/>
      <c r="HB15" s="19"/>
      <c r="HC15" s="19"/>
      <c r="HD15" s="24"/>
      <c r="HE15" s="19"/>
      <c r="HF15" s="19"/>
      <c r="HG15" s="24"/>
      <c r="HH15" s="20">
        <f>C15+R15+DM15+GP15</f>
        <v>311766.60615000001</v>
      </c>
      <c r="HI15" s="20">
        <f>D15+S15+DN15+GQ15</f>
        <v>59468.809710000001</v>
      </c>
      <c r="HJ15" s="24">
        <f t="shared" si="53"/>
        <v>0.19074784963142533</v>
      </c>
    </row>
    <row r="16" spans="1:259">
      <c r="A16" s="11" t="s">
        <v>180</v>
      </c>
      <c r="B16" s="2" t="s">
        <v>130</v>
      </c>
      <c r="C16" s="19">
        <v>62611</v>
      </c>
      <c r="D16" s="19">
        <v>12492.2</v>
      </c>
      <c r="E16" s="24">
        <f t="shared" si="54"/>
        <v>0.19952085096867964</v>
      </c>
      <c r="F16" s="19"/>
      <c r="G16" s="19"/>
      <c r="H16" s="24"/>
      <c r="I16" s="19">
        <v>62461</v>
      </c>
      <c r="J16" s="19">
        <v>12492.2</v>
      </c>
      <c r="K16" s="24">
        <f t="shared" si="55"/>
        <v>0.2</v>
      </c>
      <c r="L16" s="19">
        <v>150</v>
      </c>
      <c r="M16" s="19">
        <v>0</v>
      </c>
      <c r="N16" s="24">
        <f t="shared" si="56"/>
        <v>0</v>
      </c>
      <c r="O16" s="19"/>
      <c r="P16" s="19"/>
      <c r="Q16" s="24"/>
      <c r="R16" s="19">
        <v>23394.775600000001</v>
      </c>
      <c r="S16" s="19">
        <v>612.4</v>
      </c>
      <c r="T16" s="24">
        <f t="shared" si="1"/>
        <v>2.617678452961951E-2</v>
      </c>
      <c r="U16" s="19">
        <v>12421</v>
      </c>
      <c r="V16" s="19">
        <v>612.4</v>
      </c>
      <c r="W16" s="24">
        <f t="shared" si="2"/>
        <v>4.9303598744062475E-2</v>
      </c>
      <c r="X16" s="19">
        <v>10525.6</v>
      </c>
      <c r="Y16" s="19">
        <v>0</v>
      </c>
      <c r="Z16" s="24">
        <f t="shared" si="3"/>
        <v>0</v>
      </c>
      <c r="AA16" s="19"/>
      <c r="AB16" s="19"/>
      <c r="AC16" s="24"/>
      <c r="AD16" s="19"/>
      <c r="AE16" s="19"/>
      <c r="AF16" s="24"/>
      <c r="AG16" s="19">
        <v>448.17559999999997</v>
      </c>
      <c r="AH16" s="19">
        <v>0</v>
      </c>
      <c r="AI16" s="24">
        <f t="shared" si="4"/>
        <v>0</v>
      </c>
      <c r="AJ16" s="19"/>
      <c r="AK16" s="19"/>
      <c r="AL16" s="24"/>
      <c r="AM16" s="19"/>
      <c r="AN16" s="19"/>
      <c r="AO16" s="24"/>
      <c r="AP16" s="19"/>
      <c r="AQ16" s="19"/>
      <c r="AR16" s="24"/>
      <c r="AS16" s="19"/>
      <c r="AT16" s="19"/>
      <c r="AU16" s="24"/>
      <c r="AV16" s="19"/>
      <c r="AW16" s="19"/>
      <c r="AX16" s="24"/>
      <c r="AY16" s="19"/>
      <c r="AZ16" s="19"/>
      <c r="BA16" s="24"/>
      <c r="BB16" s="19"/>
      <c r="BC16" s="19"/>
      <c r="BD16" s="24"/>
      <c r="BE16" s="19"/>
      <c r="BF16" s="19"/>
      <c r="BG16" s="24"/>
      <c r="BH16" s="19"/>
      <c r="BI16" s="19"/>
      <c r="BJ16" s="24"/>
      <c r="BK16" s="19"/>
      <c r="BL16" s="19"/>
      <c r="BM16" s="24"/>
      <c r="BN16" s="19"/>
      <c r="BO16" s="19"/>
      <c r="BP16" s="24"/>
      <c r="BQ16" s="19"/>
      <c r="BR16" s="19"/>
      <c r="BS16" s="24"/>
      <c r="BT16" s="19"/>
      <c r="BU16" s="19"/>
      <c r="BV16" s="24"/>
      <c r="BW16" s="19"/>
      <c r="BX16" s="19"/>
      <c r="BY16" s="24"/>
      <c r="BZ16" s="19"/>
      <c r="CA16" s="19"/>
      <c r="CB16" s="24"/>
      <c r="CC16" s="24"/>
      <c r="CD16" s="24"/>
      <c r="CE16" s="24"/>
      <c r="CF16" s="19"/>
      <c r="CG16" s="19"/>
      <c r="CH16" s="24"/>
      <c r="CI16" s="19"/>
      <c r="CJ16" s="19"/>
      <c r="CK16" s="24"/>
      <c r="CL16" s="24"/>
      <c r="CM16" s="24"/>
      <c r="CN16" s="24"/>
      <c r="CO16" s="24"/>
      <c r="CP16" s="24"/>
      <c r="CQ16" s="24"/>
      <c r="CR16" s="19"/>
      <c r="CS16" s="19"/>
      <c r="CT16" s="24"/>
      <c r="CU16" s="19"/>
      <c r="CV16" s="19"/>
      <c r="CW16" s="24"/>
      <c r="CX16" s="19"/>
      <c r="CY16" s="19"/>
      <c r="CZ16" s="24"/>
      <c r="DA16" s="19"/>
      <c r="DB16" s="19"/>
      <c r="DC16" s="24"/>
      <c r="DD16" s="19"/>
      <c r="DE16" s="19"/>
      <c r="DF16" s="24"/>
      <c r="DG16" s="19"/>
      <c r="DH16" s="19"/>
      <c r="DI16" s="24"/>
      <c r="DJ16" s="19"/>
      <c r="DK16" s="19"/>
      <c r="DL16" s="24"/>
      <c r="DM16" s="90">
        <v>121038.5</v>
      </c>
      <c r="DN16" s="90">
        <v>26026.415920000003</v>
      </c>
      <c r="DO16" s="89">
        <f t="shared" si="22"/>
        <v>0.2150259291052021</v>
      </c>
      <c r="DP16" s="19">
        <v>1120</v>
      </c>
      <c r="DQ16" s="19">
        <v>279.89999999999998</v>
      </c>
      <c r="DR16" s="24">
        <f t="shared" si="23"/>
        <v>0.24991071428571426</v>
      </c>
      <c r="DS16" s="19">
        <v>185.3</v>
      </c>
      <c r="DT16" s="19">
        <v>46.2</v>
      </c>
      <c r="DU16" s="24">
        <f t="shared" si="24"/>
        <v>0.24932541824069077</v>
      </c>
      <c r="DV16" s="19">
        <v>182.2</v>
      </c>
      <c r="DW16" s="19">
        <v>25.954000000000001</v>
      </c>
      <c r="DX16" s="24">
        <f t="shared" si="25"/>
        <v>0.14244785949506039</v>
      </c>
      <c r="DY16" s="19"/>
      <c r="DZ16" s="19"/>
      <c r="EA16" s="24"/>
      <c r="EB16" s="19"/>
      <c r="EC16" s="19"/>
      <c r="ED16" s="24"/>
      <c r="EE16" s="19">
        <v>0</v>
      </c>
      <c r="EF16" s="19">
        <v>0</v>
      </c>
      <c r="EG16" s="24" t="e">
        <f t="shared" si="28"/>
        <v>#DIV/0!</v>
      </c>
      <c r="EH16" s="19"/>
      <c r="EI16" s="19"/>
      <c r="EJ16" s="24"/>
      <c r="EK16" s="19"/>
      <c r="EL16" s="19"/>
      <c r="EM16" s="24"/>
      <c r="EN16" s="19">
        <v>14570.6</v>
      </c>
      <c r="EO16" s="19">
        <v>3237.2020000000002</v>
      </c>
      <c r="EP16" s="24">
        <f t="shared" si="31"/>
        <v>0.22217355496685107</v>
      </c>
      <c r="EQ16" s="19">
        <v>292</v>
      </c>
      <c r="ER16" s="19">
        <v>30.2</v>
      </c>
      <c r="ES16" s="24">
        <f t="shared" si="32"/>
        <v>0.10342465753424657</v>
      </c>
      <c r="ET16" s="19">
        <v>93771</v>
      </c>
      <c r="EU16" s="19">
        <v>20359.96</v>
      </c>
      <c r="EV16" s="24">
        <f t="shared" si="33"/>
        <v>0.21712427083000074</v>
      </c>
      <c r="EW16" s="19"/>
      <c r="EX16" s="19"/>
      <c r="EY16" s="24"/>
      <c r="EZ16" s="19">
        <v>2273.3000000000002</v>
      </c>
      <c r="FA16" s="19">
        <v>515.79999999999995</v>
      </c>
      <c r="FB16" s="24">
        <f t="shared" si="35"/>
        <v>0.22689482250472878</v>
      </c>
      <c r="FC16" s="19">
        <v>705.6</v>
      </c>
      <c r="FD16" s="19">
        <v>0</v>
      </c>
      <c r="FE16" s="24">
        <f t="shared" si="36"/>
        <v>0</v>
      </c>
      <c r="FF16" s="19">
        <v>60.7</v>
      </c>
      <c r="FG16" s="19">
        <v>15.9</v>
      </c>
      <c r="FH16" s="24">
        <f t="shared" si="37"/>
        <v>0.26194398682042835</v>
      </c>
      <c r="FI16" s="19">
        <v>5254.9</v>
      </c>
      <c r="FJ16" s="19">
        <v>934.58055000000002</v>
      </c>
      <c r="FK16" s="24">
        <f t="shared" si="38"/>
        <v>0.17784935013035455</v>
      </c>
      <c r="FL16" s="19">
        <v>795.6</v>
      </c>
      <c r="FM16" s="19">
        <v>159.64837</v>
      </c>
      <c r="FN16" s="24">
        <f t="shared" si="39"/>
        <v>0.20066411513323276</v>
      </c>
      <c r="FO16" s="19"/>
      <c r="FP16" s="19"/>
      <c r="FQ16" s="24"/>
      <c r="FR16" s="19"/>
      <c r="FS16" s="19"/>
      <c r="FT16" s="24"/>
      <c r="FU16" s="19"/>
      <c r="FV16" s="19"/>
      <c r="FW16" s="24"/>
      <c r="FX16" s="19">
        <v>1334.2</v>
      </c>
      <c r="FY16" s="19">
        <v>333.6</v>
      </c>
      <c r="FZ16" s="24">
        <f t="shared" si="43"/>
        <v>0.25003747564083345</v>
      </c>
      <c r="GA16" s="19"/>
      <c r="GB16" s="19"/>
      <c r="GC16" s="24"/>
      <c r="GD16" s="19">
        <v>0.3</v>
      </c>
      <c r="GE16" s="19">
        <v>0</v>
      </c>
      <c r="GF16" s="24">
        <f t="shared" si="44"/>
        <v>0</v>
      </c>
      <c r="GG16" s="19"/>
      <c r="GH16" s="19"/>
      <c r="GI16" s="24"/>
      <c r="GJ16" s="19"/>
      <c r="GK16" s="19"/>
      <c r="GL16" s="24"/>
      <c r="GM16" s="19">
        <v>492.8</v>
      </c>
      <c r="GN16" s="19">
        <v>87.471000000000004</v>
      </c>
      <c r="GO16" s="24">
        <f t="shared" si="47"/>
        <v>0.17749797077922078</v>
      </c>
      <c r="GP16" s="90"/>
      <c r="GQ16" s="90"/>
      <c r="GR16" s="89"/>
      <c r="GS16" s="19"/>
      <c r="GT16" s="19"/>
      <c r="GU16" s="24"/>
      <c r="GV16" s="19"/>
      <c r="GW16" s="19"/>
      <c r="GX16" s="24"/>
      <c r="GY16" s="19"/>
      <c r="GZ16" s="19"/>
      <c r="HA16" s="24"/>
      <c r="HB16" s="19"/>
      <c r="HC16" s="19"/>
      <c r="HD16" s="24"/>
      <c r="HE16" s="19"/>
      <c r="HF16" s="19"/>
      <c r="HG16" s="24"/>
      <c r="HH16" s="20">
        <f>C16+R16+DM16+GP16</f>
        <v>207044.27559999999</v>
      </c>
      <c r="HI16" s="20">
        <f>D16+S16+DN16+GQ16</f>
        <v>39131.015920000005</v>
      </c>
      <c r="HJ16" s="24">
        <f t="shared" si="53"/>
        <v>0.18899829906719723</v>
      </c>
    </row>
    <row r="17" spans="1:218">
      <c r="A17" s="11" t="s">
        <v>181</v>
      </c>
      <c r="B17" s="2" t="s">
        <v>131</v>
      </c>
      <c r="C17" s="19">
        <v>145839.6</v>
      </c>
      <c r="D17" s="19">
        <v>37675</v>
      </c>
      <c r="E17" s="24">
        <f t="shared" si="54"/>
        <v>0.25833175625824534</v>
      </c>
      <c r="F17" s="19"/>
      <c r="G17" s="19"/>
      <c r="H17" s="24"/>
      <c r="I17" s="19">
        <v>120453</v>
      </c>
      <c r="J17" s="19">
        <v>37675</v>
      </c>
      <c r="K17" s="24">
        <f t="shared" si="55"/>
        <v>0.31277759790125609</v>
      </c>
      <c r="L17" s="19">
        <v>25386.6</v>
      </c>
      <c r="M17" s="19">
        <v>0</v>
      </c>
      <c r="N17" s="24">
        <f t="shared" si="56"/>
        <v>0</v>
      </c>
      <c r="O17" s="19"/>
      <c r="P17" s="19"/>
      <c r="Q17" s="24"/>
      <c r="R17" s="19">
        <v>118105.32183</v>
      </c>
      <c r="S17" s="19">
        <v>5258.3</v>
      </c>
      <c r="T17" s="24">
        <f t="shared" si="1"/>
        <v>4.4522125832473169E-2</v>
      </c>
      <c r="U17" s="19">
        <v>25353.7</v>
      </c>
      <c r="V17" s="19">
        <v>4720.3999999999996</v>
      </c>
      <c r="W17" s="24">
        <f t="shared" si="2"/>
        <v>0.18618189850002168</v>
      </c>
      <c r="X17" s="19">
        <v>2860</v>
      </c>
      <c r="Y17" s="19">
        <v>0</v>
      </c>
      <c r="Z17" s="24">
        <f t="shared" si="3"/>
        <v>0</v>
      </c>
      <c r="AA17" s="19"/>
      <c r="AB17" s="19"/>
      <c r="AC17" s="24"/>
      <c r="AD17" s="19"/>
      <c r="AE17" s="19"/>
      <c r="AF17" s="24"/>
      <c r="AG17" s="19">
        <v>621.80999999999995</v>
      </c>
      <c r="AH17" s="19">
        <v>0</v>
      </c>
      <c r="AI17" s="24">
        <f t="shared" si="4"/>
        <v>0</v>
      </c>
      <c r="AJ17" s="19"/>
      <c r="AK17" s="19"/>
      <c r="AL17" s="24"/>
      <c r="AM17" s="19"/>
      <c r="AN17" s="19"/>
      <c r="AO17" s="24"/>
      <c r="AP17" s="19"/>
      <c r="AQ17" s="19"/>
      <c r="AR17" s="24"/>
      <c r="AS17" s="19">
        <v>2365.00983</v>
      </c>
      <c r="AT17" s="19">
        <v>0</v>
      </c>
      <c r="AU17" s="24">
        <f t="shared" si="6"/>
        <v>0</v>
      </c>
      <c r="AV17" s="19"/>
      <c r="AW17" s="19"/>
      <c r="AX17" s="24"/>
      <c r="AY17" s="19"/>
      <c r="AZ17" s="19"/>
      <c r="BA17" s="24"/>
      <c r="BB17" s="19">
        <v>35640</v>
      </c>
      <c r="BC17" s="19">
        <v>0</v>
      </c>
      <c r="BD17" s="24">
        <f t="shared" si="8"/>
        <v>0</v>
      </c>
      <c r="BE17" s="19"/>
      <c r="BF17" s="19"/>
      <c r="BG17" s="24"/>
      <c r="BH17" s="19"/>
      <c r="BI17" s="19"/>
      <c r="BJ17" s="24"/>
      <c r="BK17" s="19">
        <v>1603.76</v>
      </c>
      <c r="BL17" s="19">
        <v>0</v>
      </c>
      <c r="BM17" s="24">
        <f t="shared" si="11"/>
        <v>0</v>
      </c>
      <c r="BN17" s="19">
        <v>27000</v>
      </c>
      <c r="BO17" s="19">
        <v>0</v>
      </c>
      <c r="BP17" s="24">
        <f t="shared" si="12"/>
        <v>0</v>
      </c>
      <c r="BQ17" s="19"/>
      <c r="BR17" s="19"/>
      <c r="BS17" s="24"/>
      <c r="BT17" s="19">
        <v>2282.5</v>
      </c>
      <c r="BU17" s="19">
        <v>537.9</v>
      </c>
      <c r="BV17" s="24">
        <f t="shared" si="14"/>
        <v>0.23566265060240962</v>
      </c>
      <c r="BW17" s="19"/>
      <c r="BX17" s="19"/>
      <c r="BY17" s="24"/>
      <c r="BZ17" s="19"/>
      <c r="CA17" s="19"/>
      <c r="CB17" s="24"/>
      <c r="CC17" s="24"/>
      <c r="CD17" s="24"/>
      <c r="CE17" s="24"/>
      <c r="CF17" s="19"/>
      <c r="CG17" s="19"/>
      <c r="CH17" s="24"/>
      <c r="CI17" s="19"/>
      <c r="CJ17" s="19"/>
      <c r="CK17" s="24"/>
      <c r="CL17" s="24"/>
      <c r="CM17" s="24"/>
      <c r="CN17" s="24"/>
      <c r="CO17" s="24"/>
      <c r="CP17" s="24"/>
      <c r="CQ17" s="24"/>
      <c r="CR17" s="19"/>
      <c r="CS17" s="19"/>
      <c r="CT17" s="24"/>
      <c r="CU17" s="19"/>
      <c r="CV17" s="19"/>
      <c r="CW17" s="24"/>
      <c r="CX17" s="19">
        <v>4900</v>
      </c>
      <c r="CY17" s="19">
        <v>0</v>
      </c>
      <c r="CZ17" s="24">
        <f t="shared" si="18"/>
        <v>0</v>
      </c>
      <c r="DA17" s="19"/>
      <c r="DB17" s="19"/>
      <c r="DC17" s="24"/>
      <c r="DD17" s="19"/>
      <c r="DE17" s="19"/>
      <c r="DF17" s="24"/>
      <c r="DG17" s="19"/>
      <c r="DH17" s="19"/>
      <c r="DI17" s="24"/>
      <c r="DJ17" s="19">
        <v>15478.541999999999</v>
      </c>
      <c r="DK17" s="19">
        <v>0</v>
      </c>
      <c r="DL17" s="24">
        <f t="shared" si="20"/>
        <v>0</v>
      </c>
      <c r="DM17" s="90">
        <v>365569</v>
      </c>
      <c r="DN17" s="90">
        <v>92965.099189999994</v>
      </c>
      <c r="DO17" s="89">
        <f t="shared" si="22"/>
        <v>0.25430246872683404</v>
      </c>
      <c r="DP17" s="19">
        <v>5231</v>
      </c>
      <c r="DQ17" s="19">
        <v>1307.7</v>
      </c>
      <c r="DR17" s="24">
        <f t="shared" si="23"/>
        <v>0.2499904415981648</v>
      </c>
      <c r="DS17" s="19">
        <v>219</v>
      </c>
      <c r="DT17" s="19">
        <v>54.6</v>
      </c>
      <c r="DU17" s="24">
        <f t="shared" si="24"/>
        <v>0.24931506849315069</v>
      </c>
      <c r="DV17" s="19">
        <v>407.1</v>
      </c>
      <c r="DW17" s="19">
        <v>121.6</v>
      </c>
      <c r="DX17" s="24">
        <f t="shared" si="25"/>
        <v>0.29869810857283219</v>
      </c>
      <c r="DY17" s="19"/>
      <c r="DZ17" s="19"/>
      <c r="EA17" s="24"/>
      <c r="EB17" s="19"/>
      <c r="EC17" s="19"/>
      <c r="ED17" s="24"/>
      <c r="EE17" s="19">
        <v>99.6</v>
      </c>
      <c r="EF17" s="19">
        <v>27.610689999999998</v>
      </c>
      <c r="EG17" s="24">
        <f t="shared" si="28"/>
        <v>0.27721576305220885</v>
      </c>
      <c r="EH17" s="19"/>
      <c r="EI17" s="19"/>
      <c r="EJ17" s="24"/>
      <c r="EK17" s="19">
        <v>0.1</v>
      </c>
      <c r="EL17" s="19">
        <v>0</v>
      </c>
      <c r="EM17" s="24">
        <f t="shared" si="30"/>
        <v>0</v>
      </c>
      <c r="EN17" s="19">
        <v>97017.9</v>
      </c>
      <c r="EO17" s="19">
        <v>27108.451000000001</v>
      </c>
      <c r="EP17" s="24">
        <f t="shared" si="31"/>
        <v>0.27941700449092388</v>
      </c>
      <c r="EQ17" s="19">
        <v>1236.5999999999999</v>
      </c>
      <c r="ER17" s="19">
        <v>135</v>
      </c>
      <c r="ES17" s="24">
        <f t="shared" si="32"/>
        <v>0.1091703056768559</v>
      </c>
      <c r="ET17" s="19">
        <v>235702.7</v>
      </c>
      <c r="EU17" s="19">
        <v>59084.671999999999</v>
      </c>
      <c r="EV17" s="24">
        <f t="shared" si="33"/>
        <v>0.25067456588320791</v>
      </c>
      <c r="EW17" s="19"/>
      <c r="EX17" s="19"/>
      <c r="EY17" s="24"/>
      <c r="EZ17" s="19">
        <v>3366.6</v>
      </c>
      <c r="FA17" s="19">
        <v>670.5</v>
      </c>
      <c r="FB17" s="24">
        <f t="shared" si="35"/>
        <v>0.19916235965068615</v>
      </c>
      <c r="FC17" s="19">
        <v>1999.2</v>
      </c>
      <c r="FD17" s="19">
        <v>0</v>
      </c>
      <c r="FE17" s="24">
        <f t="shared" si="36"/>
        <v>0</v>
      </c>
      <c r="FF17" s="19">
        <v>91.1</v>
      </c>
      <c r="FG17" s="19">
        <v>15.9</v>
      </c>
      <c r="FH17" s="24">
        <f t="shared" si="37"/>
        <v>0.17453347969264546</v>
      </c>
      <c r="FI17" s="19">
        <v>11061.8</v>
      </c>
      <c r="FJ17" s="19">
        <v>2904.6995000000002</v>
      </c>
      <c r="FK17" s="24">
        <f t="shared" si="38"/>
        <v>0.26258832197291582</v>
      </c>
      <c r="FL17" s="19">
        <v>3453.8</v>
      </c>
      <c r="FM17" s="19">
        <v>917.7</v>
      </c>
      <c r="FN17" s="24">
        <f t="shared" si="39"/>
        <v>0.2657073368463721</v>
      </c>
      <c r="FO17" s="19">
        <v>3026.9</v>
      </c>
      <c r="FP17" s="19">
        <v>0</v>
      </c>
      <c r="FQ17" s="24">
        <f t="shared" si="40"/>
        <v>0</v>
      </c>
      <c r="FR17" s="19">
        <v>156.6</v>
      </c>
      <c r="FS17" s="19">
        <v>0</v>
      </c>
      <c r="FT17" s="24">
        <f t="shared" si="41"/>
        <v>0</v>
      </c>
      <c r="FU17" s="19">
        <v>2</v>
      </c>
      <c r="FV17" s="19">
        <v>0</v>
      </c>
      <c r="FW17" s="24">
        <f t="shared" si="42"/>
        <v>0</v>
      </c>
      <c r="FX17" s="19">
        <v>1916.1</v>
      </c>
      <c r="FY17" s="19">
        <v>479</v>
      </c>
      <c r="FZ17" s="24">
        <f t="shared" si="43"/>
        <v>0.24998695266426596</v>
      </c>
      <c r="GA17" s="19"/>
      <c r="GB17" s="19"/>
      <c r="GC17" s="24"/>
      <c r="GD17" s="19">
        <v>2.6</v>
      </c>
      <c r="GE17" s="19">
        <v>0.65</v>
      </c>
      <c r="GF17" s="24">
        <f t="shared" si="44"/>
        <v>0.25</v>
      </c>
      <c r="GG17" s="19"/>
      <c r="GH17" s="19"/>
      <c r="GI17" s="24"/>
      <c r="GJ17" s="19"/>
      <c r="GK17" s="19"/>
      <c r="GL17" s="24"/>
      <c r="GM17" s="19">
        <v>578.29999999999995</v>
      </c>
      <c r="GN17" s="19">
        <v>137.01599999999999</v>
      </c>
      <c r="GO17" s="24">
        <f t="shared" si="47"/>
        <v>0.23692892962130382</v>
      </c>
      <c r="GP17" s="90"/>
      <c r="GQ17" s="90"/>
      <c r="GR17" s="89"/>
      <c r="GS17" s="19"/>
      <c r="GT17" s="19"/>
      <c r="GU17" s="24"/>
      <c r="GV17" s="19"/>
      <c r="GW17" s="19"/>
      <c r="GX17" s="24"/>
      <c r="GY17" s="19"/>
      <c r="GZ17" s="19"/>
      <c r="HA17" s="24"/>
      <c r="HB17" s="19"/>
      <c r="HC17" s="19"/>
      <c r="HD17" s="24"/>
      <c r="HE17" s="19"/>
      <c r="HF17" s="19"/>
      <c r="HG17" s="24"/>
      <c r="HH17" s="20">
        <f>C17+R17+DM17+GP17</f>
        <v>629513.92183000001</v>
      </c>
      <c r="HI17" s="20">
        <f>D17+S17+DN17+GQ17</f>
        <v>135898.39919</v>
      </c>
      <c r="HJ17" s="24">
        <f t="shared" si="53"/>
        <v>0.21587830622544882</v>
      </c>
    </row>
    <row r="18" spans="1:218">
      <c r="A18" s="11" t="s">
        <v>182</v>
      </c>
      <c r="B18" s="2" t="s">
        <v>132</v>
      </c>
      <c r="C18" s="19">
        <v>119437</v>
      </c>
      <c r="D18" s="19">
        <v>53366</v>
      </c>
      <c r="E18" s="24">
        <f t="shared" si="54"/>
        <v>0.4468129641568358</v>
      </c>
      <c r="F18" s="19"/>
      <c r="G18" s="19"/>
      <c r="H18" s="24"/>
      <c r="I18" s="19">
        <v>119437</v>
      </c>
      <c r="J18" s="19">
        <v>53366</v>
      </c>
      <c r="K18" s="24">
        <f t="shared" si="55"/>
        <v>0.4468129641568358</v>
      </c>
      <c r="L18" s="19"/>
      <c r="M18" s="19"/>
      <c r="N18" s="24"/>
      <c r="O18" s="19"/>
      <c r="P18" s="19"/>
      <c r="Q18" s="24"/>
      <c r="R18" s="19">
        <v>92343.3</v>
      </c>
      <c r="S18" s="19">
        <v>5000</v>
      </c>
      <c r="T18" s="24">
        <f t="shared" si="1"/>
        <v>5.4145779932057873E-2</v>
      </c>
      <c r="U18" s="19">
        <v>56516.9</v>
      </c>
      <c r="V18" s="19">
        <v>5000</v>
      </c>
      <c r="W18" s="24">
        <f t="shared" si="2"/>
        <v>8.8469112778655587E-2</v>
      </c>
      <c r="X18" s="19">
        <v>4724.8999999999996</v>
      </c>
      <c r="Y18" s="19">
        <v>0</v>
      </c>
      <c r="Z18" s="24">
        <f t="shared" si="3"/>
        <v>0</v>
      </c>
      <c r="AA18" s="19"/>
      <c r="AB18" s="19"/>
      <c r="AC18" s="24"/>
      <c r="AD18" s="19"/>
      <c r="AE18" s="19"/>
      <c r="AF18" s="24"/>
      <c r="AG18" s="19">
        <v>2101.5</v>
      </c>
      <c r="AH18" s="19">
        <v>0</v>
      </c>
      <c r="AI18" s="24">
        <f t="shared" si="4"/>
        <v>0</v>
      </c>
      <c r="AJ18" s="19"/>
      <c r="AK18" s="19"/>
      <c r="AL18" s="24"/>
      <c r="AM18" s="19"/>
      <c r="AN18" s="19"/>
      <c r="AO18" s="24"/>
      <c r="AP18" s="19"/>
      <c r="AQ18" s="19"/>
      <c r="AR18" s="24"/>
      <c r="AS18" s="19"/>
      <c r="AT18" s="19"/>
      <c r="AU18" s="24"/>
      <c r="AV18" s="19"/>
      <c r="AW18" s="19"/>
      <c r="AX18" s="24"/>
      <c r="AY18" s="19"/>
      <c r="AZ18" s="19"/>
      <c r="BA18" s="24"/>
      <c r="BB18" s="19"/>
      <c r="BC18" s="19"/>
      <c r="BD18" s="24"/>
      <c r="BE18" s="19"/>
      <c r="BF18" s="19"/>
      <c r="BG18" s="24"/>
      <c r="BH18" s="19"/>
      <c r="BI18" s="19"/>
      <c r="BJ18" s="24"/>
      <c r="BK18" s="19"/>
      <c r="BL18" s="19"/>
      <c r="BM18" s="24"/>
      <c r="BN18" s="19"/>
      <c r="BO18" s="19"/>
      <c r="BP18" s="24"/>
      <c r="BQ18" s="19"/>
      <c r="BR18" s="19"/>
      <c r="BS18" s="24"/>
      <c r="BT18" s="19"/>
      <c r="BU18" s="19"/>
      <c r="BV18" s="24"/>
      <c r="BW18" s="19"/>
      <c r="BX18" s="19"/>
      <c r="BY18" s="24"/>
      <c r="BZ18" s="19"/>
      <c r="CA18" s="19"/>
      <c r="CB18" s="24"/>
      <c r="CC18" s="24"/>
      <c r="CD18" s="24"/>
      <c r="CE18" s="24"/>
      <c r="CF18" s="19"/>
      <c r="CG18" s="19"/>
      <c r="CH18" s="24"/>
      <c r="CI18" s="19"/>
      <c r="CJ18" s="19"/>
      <c r="CK18" s="24"/>
      <c r="CL18" s="24"/>
      <c r="CM18" s="24"/>
      <c r="CN18" s="24"/>
      <c r="CO18" s="24"/>
      <c r="CP18" s="24"/>
      <c r="CQ18" s="24"/>
      <c r="CR18" s="19"/>
      <c r="CS18" s="19"/>
      <c r="CT18" s="24"/>
      <c r="CU18" s="19"/>
      <c r="CV18" s="19"/>
      <c r="CW18" s="24"/>
      <c r="CX18" s="19"/>
      <c r="CY18" s="19"/>
      <c r="CZ18" s="24"/>
      <c r="DA18" s="19"/>
      <c r="DB18" s="19"/>
      <c r="DC18" s="24"/>
      <c r="DD18" s="19"/>
      <c r="DE18" s="19"/>
      <c r="DF18" s="24"/>
      <c r="DG18" s="19"/>
      <c r="DH18" s="19"/>
      <c r="DI18" s="24"/>
      <c r="DJ18" s="19">
        <v>29000</v>
      </c>
      <c r="DK18" s="19">
        <v>0</v>
      </c>
      <c r="DL18" s="24">
        <f t="shared" si="20"/>
        <v>0</v>
      </c>
      <c r="DM18" s="90">
        <v>673233.9</v>
      </c>
      <c r="DN18" s="90">
        <v>191238.12255999999</v>
      </c>
      <c r="DO18" s="89">
        <f t="shared" si="22"/>
        <v>0.2840589616179458</v>
      </c>
      <c r="DP18" s="19">
        <v>8754</v>
      </c>
      <c r="DQ18" s="19">
        <v>2188.5</v>
      </c>
      <c r="DR18" s="24">
        <f t="shared" si="23"/>
        <v>0.25</v>
      </c>
      <c r="DS18" s="19">
        <v>168.5</v>
      </c>
      <c r="DT18" s="19">
        <v>42</v>
      </c>
      <c r="DU18" s="24">
        <f t="shared" si="24"/>
        <v>0.24925816023738873</v>
      </c>
      <c r="DV18" s="19">
        <v>426.4</v>
      </c>
      <c r="DW18" s="19">
        <v>104.16455999999999</v>
      </c>
      <c r="DX18" s="24">
        <f t="shared" si="25"/>
        <v>0.24428836772983115</v>
      </c>
      <c r="DY18" s="19">
        <v>774.7</v>
      </c>
      <c r="DZ18" s="19">
        <v>64.558000000000007</v>
      </c>
      <c r="EA18" s="24">
        <f t="shared" si="26"/>
        <v>8.3332903059248745E-2</v>
      </c>
      <c r="EB18" s="19">
        <v>79.2</v>
      </c>
      <c r="EC18" s="19">
        <v>6.6</v>
      </c>
      <c r="ED18" s="24">
        <f t="shared" si="27"/>
        <v>8.3333333333333329E-2</v>
      </c>
      <c r="EE18" s="19">
        <v>741</v>
      </c>
      <c r="EF18" s="19">
        <v>69.3</v>
      </c>
      <c r="EG18" s="24">
        <f t="shared" si="28"/>
        <v>9.352226720647773E-2</v>
      </c>
      <c r="EH18" s="19"/>
      <c r="EI18" s="19"/>
      <c r="EJ18" s="24"/>
      <c r="EK18" s="19">
        <v>0.1</v>
      </c>
      <c r="EL18" s="19">
        <v>0</v>
      </c>
      <c r="EM18" s="24">
        <f t="shared" si="30"/>
        <v>0</v>
      </c>
      <c r="EN18" s="19">
        <v>254245.7</v>
      </c>
      <c r="EO18" s="19">
        <v>80898.183999999994</v>
      </c>
      <c r="EP18" s="24">
        <f t="shared" si="31"/>
        <v>0.31818899592008826</v>
      </c>
      <c r="EQ18" s="19">
        <v>3424.4</v>
      </c>
      <c r="ER18" s="19">
        <v>870</v>
      </c>
      <c r="ES18" s="24">
        <f t="shared" si="32"/>
        <v>0.25405910524471442</v>
      </c>
      <c r="ET18" s="19">
        <v>351308.6</v>
      </c>
      <c r="EU18" s="19">
        <v>93550.540999999997</v>
      </c>
      <c r="EV18" s="24">
        <f t="shared" si="33"/>
        <v>0.26629163362354352</v>
      </c>
      <c r="EW18" s="19">
        <v>472.7</v>
      </c>
      <c r="EX18" s="19">
        <v>158.30000000000001</v>
      </c>
      <c r="EY18" s="24">
        <f t="shared" si="34"/>
        <v>0.33488470488682043</v>
      </c>
      <c r="EZ18" s="19">
        <v>7370.4</v>
      </c>
      <c r="FA18" s="19">
        <v>1413.2</v>
      </c>
      <c r="FB18" s="24">
        <f t="shared" si="35"/>
        <v>0.19173993270378814</v>
      </c>
      <c r="FC18" s="19">
        <v>940.8</v>
      </c>
      <c r="FD18" s="19">
        <v>0</v>
      </c>
      <c r="FE18" s="24">
        <f t="shared" si="36"/>
        <v>0</v>
      </c>
      <c r="FF18" s="19">
        <v>151.80000000000001</v>
      </c>
      <c r="FG18" s="19">
        <v>31.8</v>
      </c>
      <c r="FH18" s="24">
        <f t="shared" si="37"/>
        <v>0.20948616600790512</v>
      </c>
      <c r="FI18" s="19">
        <v>37415.599999999999</v>
      </c>
      <c r="FJ18" s="19">
        <v>10114.700000000001</v>
      </c>
      <c r="FK18" s="24">
        <f t="shared" si="38"/>
        <v>0.27033376452602659</v>
      </c>
      <c r="FL18" s="19">
        <v>5316.5</v>
      </c>
      <c r="FM18" s="19">
        <v>1329.1</v>
      </c>
      <c r="FN18" s="24">
        <f t="shared" si="39"/>
        <v>0.24999529765823378</v>
      </c>
      <c r="FO18" s="19"/>
      <c r="FP18" s="19"/>
      <c r="FQ18" s="24"/>
      <c r="FR18" s="19"/>
      <c r="FS18" s="19"/>
      <c r="FT18" s="24"/>
      <c r="FU18" s="19"/>
      <c r="FV18" s="19"/>
      <c r="FW18" s="24"/>
      <c r="FX18" s="19">
        <v>1000.4</v>
      </c>
      <c r="FY18" s="19">
        <v>250.1</v>
      </c>
      <c r="FZ18" s="24">
        <f t="shared" si="43"/>
        <v>0.25</v>
      </c>
      <c r="GA18" s="19"/>
      <c r="GB18" s="19"/>
      <c r="GC18" s="24"/>
      <c r="GD18" s="19">
        <v>17.8</v>
      </c>
      <c r="GE18" s="19">
        <v>4.4000000000000004</v>
      </c>
      <c r="GF18" s="24">
        <f t="shared" si="44"/>
        <v>0.24719101123595508</v>
      </c>
      <c r="GG18" s="19"/>
      <c r="GH18" s="19"/>
      <c r="GI18" s="24"/>
      <c r="GJ18" s="19"/>
      <c r="GK18" s="19"/>
      <c r="GL18" s="24"/>
      <c r="GM18" s="19">
        <v>625.29999999999995</v>
      </c>
      <c r="GN18" s="19">
        <v>142.67500000000001</v>
      </c>
      <c r="GO18" s="24">
        <f t="shared" si="47"/>
        <v>0.2281704781704782</v>
      </c>
      <c r="GP18" s="90"/>
      <c r="GQ18" s="90"/>
      <c r="GR18" s="89"/>
      <c r="GS18" s="19"/>
      <c r="GT18" s="19"/>
      <c r="GU18" s="24"/>
      <c r="GV18" s="19"/>
      <c r="GW18" s="19"/>
      <c r="GX18" s="24"/>
      <c r="GY18" s="19"/>
      <c r="GZ18" s="19"/>
      <c r="HA18" s="24"/>
      <c r="HB18" s="19"/>
      <c r="HC18" s="19"/>
      <c r="HD18" s="24"/>
      <c r="HE18" s="19"/>
      <c r="HF18" s="19"/>
      <c r="HG18" s="24"/>
      <c r="HH18" s="20">
        <f>C18+R18+DM18+GP18</f>
        <v>885014.2</v>
      </c>
      <c r="HI18" s="20">
        <f>D18+S18+DN18+GQ18</f>
        <v>249604.12255999999</v>
      </c>
      <c r="HJ18" s="24">
        <f t="shared" si="53"/>
        <v>0.28203403127317056</v>
      </c>
    </row>
    <row r="19" spans="1:218">
      <c r="A19" s="11" t="s">
        <v>183</v>
      </c>
      <c r="B19" s="2" t="s">
        <v>133</v>
      </c>
      <c r="C19" s="19">
        <v>131353</v>
      </c>
      <c r="D19" s="19">
        <v>62421.2</v>
      </c>
      <c r="E19" s="24">
        <f t="shared" si="54"/>
        <v>0.47521716291215271</v>
      </c>
      <c r="F19" s="19"/>
      <c r="G19" s="19"/>
      <c r="H19" s="24"/>
      <c r="I19" s="19">
        <v>130653</v>
      </c>
      <c r="J19" s="19">
        <v>62421.2</v>
      </c>
      <c r="K19" s="24">
        <f t="shared" si="55"/>
        <v>0.47776323544044147</v>
      </c>
      <c r="L19" s="19">
        <v>700</v>
      </c>
      <c r="M19" s="19">
        <v>0</v>
      </c>
      <c r="N19" s="24">
        <f t="shared" si="56"/>
        <v>0</v>
      </c>
      <c r="O19" s="19"/>
      <c r="P19" s="19"/>
      <c r="Q19" s="24"/>
      <c r="R19" s="19">
        <v>86574.11176</v>
      </c>
      <c r="S19" s="19">
        <v>11400</v>
      </c>
      <c r="T19" s="24">
        <f t="shared" si="1"/>
        <v>0.13167908706476805</v>
      </c>
      <c r="U19" s="19">
        <v>43460.800000000003</v>
      </c>
      <c r="V19" s="19">
        <v>11400</v>
      </c>
      <c r="W19" s="24">
        <f t="shared" si="2"/>
        <v>0.26230534182527704</v>
      </c>
      <c r="X19" s="19"/>
      <c r="Y19" s="19"/>
      <c r="Z19" s="24"/>
      <c r="AA19" s="19"/>
      <c r="AB19" s="19"/>
      <c r="AC19" s="24"/>
      <c r="AD19" s="19"/>
      <c r="AE19" s="19"/>
      <c r="AF19" s="24"/>
      <c r="AG19" s="19"/>
      <c r="AH19" s="19"/>
      <c r="AI19" s="24"/>
      <c r="AJ19" s="19"/>
      <c r="AK19" s="19"/>
      <c r="AL19" s="24"/>
      <c r="AM19" s="19"/>
      <c r="AN19" s="19"/>
      <c r="AO19" s="24"/>
      <c r="AP19" s="19"/>
      <c r="AQ19" s="19"/>
      <c r="AR19" s="24"/>
      <c r="AS19" s="19"/>
      <c r="AT19" s="19"/>
      <c r="AU19" s="24"/>
      <c r="AV19" s="19"/>
      <c r="AW19" s="19"/>
      <c r="AX19" s="24"/>
      <c r="AY19" s="19">
        <v>35835.834740000006</v>
      </c>
      <c r="AZ19" s="19">
        <v>0</v>
      </c>
      <c r="BA19" s="24">
        <f t="shared" si="7"/>
        <v>0</v>
      </c>
      <c r="BB19" s="19"/>
      <c r="BC19" s="19"/>
      <c r="BD19" s="24"/>
      <c r="BE19" s="19"/>
      <c r="BF19" s="19"/>
      <c r="BG19" s="24"/>
      <c r="BH19" s="19"/>
      <c r="BI19" s="19"/>
      <c r="BJ19" s="24"/>
      <c r="BK19" s="19">
        <v>1603.76</v>
      </c>
      <c r="BL19" s="19">
        <v>0</v>
      </c>
      <c r="BM19" s="24">
        <f t="shared" si="11"/>
        <v>0</v>
      </c>
      <c r="BN19" s="19"/>
      <c r="BO19" s="19"/>
      <c r="BP19" s="24"/>
      <c r="BQ19" s="19"/>
      <c r="BR19" s="19"/>
      <c r="BS19" s="24"/>
      <c r="BT19" s="19"/>
      <c r="BU19" s="19"/>
      <c r="BV19" s="24"/>
      <c r="BW19" s="19"/>
      <c r="BX19" s="19"/>
      <c r="BY19" s="24"/>
      <c r="BZ19" s="19"/>
      <c r="CA19" s="19"/>
      <c r="CB19" s="24"/>
      <c r="CC19" s="24"/>
      <c r="CD19" s="24"/>
      <c r="CE19" s="24"/>
      <c r="CF19" s="19"/>
      <c r="CG19" s="19"/>
      <c r="CH19" s="24"/>
      <c r="CI19" s="19"/>
      <c r="CJ19" s="19"/>
      <c r="CK19" s="24"/>
      <c r="CL19" s="24"/>
      <c r="CM19" s="24"/>
      <c r="CN19" s="24"/>
      <c r="CO19" s="24"/>
      <c r="CP19" s="24"/>
      <c r="CQ19" s="24"/>
      <c r="CR19" s="19"/>
      <c r="CS19" s="19"/>
      <c r="CT19" s="24"/>
      <c r="CU19" s="19"/>
      <c r="CV19" s="19"/>
      <c r="CW19" s="24"/>
      <c r="CX19" s="19"/>
      <c r="CY19" s="19"/>
      <c r="CZ19" s="24"/>
      <c r="DA19" s="19"/>
      <c r="DB19" s="19"/>
      <c r="DC19" s="24"/>
      <c r="DD19" s="19"/>
      <c r="DE19" s="19"/>
      <c r="DF19" s="24"/>
      <c r="DG19" s="19"/>
      <c r="DH19" s="19"/>
      <c r="DI19" s="24"/>
      <c r="DJ19" s="19">
        <v>5673.7170199999991</v>
      </c>
      <c r="DK19" s="19">
        <v>0</v>
      </c>
      <c r="DL19" s="24">
        <f t="shared" si="20"/>
        <v>0</v>
      </c>
      <c r="DM19" s="90">
        <v>253152.26</v>
      </c>
      <c r="DN19" s="90">
        <v>64014.438000000002</v>
      </c>
      <c r="DO19" s="89">
        <f t="shared" si="22"/>
        <v>0.25286931272112678</v>
      </c>
      <c r="DP19" s="19">
        <v>2654</v>
      </c>
      <c r="DQ19" s="19">
        <v>663.6</v>
      </c>
      <c r="DR19" s="24">
        <f t="shared" si="23"/>
        <v>0.25003767897513191</v>
      </c>
      <c r="DS19" s="19">
        <v>252.7</v>
      </c>
      <c r="DT19" s="19">
        <v>63.3</v>
      </c>
      <c r="DU19" s="24">
        <f t="shared" si="24"/>
        <v>0.25049465769687379</v>
      </c>
      <c r="DV19" s="19">
        <v>385.6</v>
      </c>
      <c r="DW19" s="19">
        <v>159.51300000000001</v>
      </c>
      <c r="DX19" s="24">
        <f t="shared" si="25"/>
        <v>0.41367479253112033</v>
      </c>
      <c r="DY19" s="19">
        <v>200</v>
      </c>
      <c r="DZ19" s="19">
        <v>0</v>
      </c>
      <c r="EA19" s="24">
        <f t="shared" si="26"/>
        <v>0</v>
      </c>
      <c r="EB19" s="19">
        <v>79</v>
      </c>
      <c r="EC19" s="19">
        <v>0</v>
      </c>
      <c r="ED19" s="24">
        <f t="shared" si="27"/>
        <v>0</v>
      </c>
      <c r="EE19" s="19"/>
      <c r="EF19" s="19"/>
      <c r="EG19" s="24"/>
      <c r="EH19" s="19"/>
      <c r="EI19" s="19"/>
      <c r="EJ19" s="24"/>
      <c r="EK19" s="19"/>
      <c r="EL19" s="19"/>
      <c r="EM19" s="24"/>
      <c r="EN19" s="19">
        <v>102011.8</v>
      </c>
      <c r="EO19" s="19">
        <v>16573.737000000001</v>
      </c>
      <c r="EP19" s="24">
        <f t="shared" si="31"/>
        <v>0.16246882223429054</v>
      </c>
      <c r="EQ19" s="19">
        <v>3559.4</v>
      </c>
      <c r="ER19" s="19">
        <v>237.7</v>
      </c>
      <c r="ES19" s="24">
        <f t="shared" si="32"/>
        <v>6.6780918132269482E-2</v>
      </c>
      <c r="ET19" s="19">
        <v>118205.5</v>
      </c>
      <c r="EU19" s="19">
        <v>41485.605000000003</v>
      </c>
      <c r="EV19" s="24">
        <f t="shared" si="33"/>
        <v>0.35096171497942147</v>
      </c>
      <c r="EW19" s="19"/>
      <c r="EX19" s="19"/>
      <c r="EY19" s="24"/>
      <c r="EZ19" s="19">
        <v>6013.6</v>
      </c>
      <c r="FA19" s="19">
        <v>994</v>
      </c>
      <c r="FB19" s="24">
        <f t="shared" si="35"/>
        <v>0.1652920047891446</v>
      </c>
      <c r="FC19" s="19">
        <v>3134.16</v>
      </c>
      <c r="FD19" s="19">
        <v>0</v>
      </c>
      <c r="FE19" s="24">
        <f t="shared" si="36"/>
        <v>0</v>
      </c>
      <c r="FF19" s="19">
        <v>151.80000000000001</v>
      </c>
      <c r="FG19" s="19">
        <v>31.8</v>
      </c>
      <c r="FH19" s="24">
        <f t="shared" si="37"/>
        <v>0.20948616600790512</v>
      </c>
      <c r="FI19" s="19">
        <v>12453.3</v>
      </c>
      <c r="FJ19" s="19">
        <v>2757.674</v>
      </c>
      <c r="FK19" s="24">
        <f t="shared" si="38"/>
        <v>0.22144122441441225</v>
      </c>
      <c r="FL19" s="19">
        <v>1591.2</v>
      </c>
      <c r="FM19" s="19">
        <v>406.3</v>
      </c>
      <c r="FN19" s="24">
        <f t="shared" si="39"/>
        <v>0.25534188034188032</v>
      </c>
      <c r="FO19" s="19"/>
      <c r="FP19" s="19"/>
      <c r="FQ19" s="24"/>
      <c r="FR19" s="19"/>
      <c r="FS19" s="19"/>
      <c r="FT19" s="24"/>
      <c r="FU19" s="19"/>
      <c r="FV19" s="19"/>
      <c r="FW19" s="24"/>
      <c r="FX19" s="19">
        <v>1782.2</v>
      </c>
      <c r="FY19" s="19">
        <v>445.6</v>
      </c>
      <c r="FZ19" s="24">
        <f t="shared" si="43"/>
        <v>0.25002805521265853</v>
      </c>
      <c r="GA19" s="19"/>
      <c r="GB19" s="19"/>
      <c r="GC19" s="24"/>
      <c r="GD19" s="19">
        <v>2.4</v>
      </c>
      <c r="GE19" s="19">
        <v>0.6</v>
      </c>
      <c r="GF19" s="24">
        <f t="shared" si="44"/>
        <v>0.25</v>
      </c>
      <c r="GG19" s="19"/>
      <c r="GH19" s="19"/>
      <c r="GI19" s="24"/>
      <c r="GJ19" s="19">
        <v>103</v>
      </c>
      <c r="GK19" s="19">
        <v>30</v>
      </c>
      <c r="GL19" s="24">
        <f t="shared" si="46"/>
        <v>0.29126213592233008</v>
      </c>
      <c r="GM19" s="19">
        <v>572.6</v>
      </c>
      <c r="GN19" s="19">
        <v>165.00899999999999</v>
      </c>
      <c r="GO19" s="24">
        <f t="shared" si="47"/>
        <v>0.28817499126790075</v>
      </c>
      <c r="GP19" s="90"/>
      <c r="GQ19" s="90"/>
      <c r="GR19" s="89"/>
      <c r="GS19" s="19"/>
      <c r="GT19" s="19"/>
      <c r="GU19" s="24"/>
      <c r="GV19" s="19"/>
      <c r="GW19" s="19"/>
      <c r="GX19" s="24"/>
      <c r="GY19" s="19"/>
      <c r="GZ19" s="19"/>
      <c r="HA19" s="24"/>
      <c r="HB19" s="19"/>
      <c r="HC19" s="19"/>
      <c r="HD19" s="24"/>
      <c r="HE19" s="19"/>
      <c r="HF19" s="19"/>
      <c r="HG19" s="24"/>
      <c r="HH19" s="20">
        <f>C19+R19+DM19+GP19</f>
        <v>471079.37176000001</v>
      </c>
      <c r="HI19" s="20">
        <f>D19+S19+DN19+GQ19</f>
        <v>137835.63800000001</v>
      </c>
      <c r="HJ19" s="24">
        <f t="shared" si="53"/>
        <v>0.29259535921734836</v>
      </c>
    </row>
    <row r="20" spans="1:218">
      <c r="A20" s="11" t="s">
        <v>184</v>
      </c>
      <c r="B20" s="2" t="s">
        <v>134</v>
      </c>
      <c r="C20" s="19">
        <v>96078</v>
      </c>
      <c r="D20" s="19">
        <v>19155.599999999999</v>
      </c>
      <c r="E20" s="24">
        <f t="shared" si="54"/>
        <v>0.1993755074002373</v>
      </c>
      <c r="F20" s="19"/>
      <c r="G20" s="19"/>
      <c r="H20" s="24"/>
      <c r="I20" s="19">
        <v>95778</v>
      </c>
      <c r="J20" s="19">
        <v>19155.599999999999</v>
      </c>
      <c r="K20" s="24">
        <f t="shared" si="55"/>
        <v>0.19999999999999998</v>
      </c>
      <c r="L20" s="19">
        <v>300</v>
      </c>
      <c r="M20" s="19">
        <v>0</v>
      </c>
      <c r="N20" s="24">
        <f t="shared" si="56"/>
        <v>0</v>
      </c>
      <c r="O20" s="19"/>
      <c r="P20" s="19"/>
      <c r="Q20" s="24"/>
      <c r="R20" s="19">
        <v>36020.113400000002</v>
      </c>
      <c r="S20" s="19">
        <v>0</v>
      </c>
      <c r="T20" s="24">
        <f t="shared" si="1"/>
        <v>0</v>
      </c>
      <c r="U20" s="19">
        <v>26958</v>
      </c>
      <c r="V20" s="19">
        <v>0</v>
      </c>
      <c r="W20" s="24">
        <f t="shared" si="2"/>
        <v>0</v>
      </c>
      <c r="X20" s="19">
        <v>3875.6</v>
      </c>
      <c r="Y20" s="19">
        <v>0</v>
      </c>
      <c r="Z20" s="24">
        <f t="shared" si="3"/>
        <v>0</v>
      </c>
      <c r="AA20" s="19"/>
      <c r="AB20" s="19"/>
      <c r="AC20" s="24"/>
      <c r="AD20" s="19"/>
      <c r="AE20" s="19"/>
      <c r="AF20" s="24"/>
      <c r="AG20" s="19">
        <v>1650.6320000000001</v>
      </c>
      <c r="AH20" s="19">
        <v>0</v>
      </c>
      <c r="AI20" s="24">
        <f t="shared" si="4"/>
        <v>0</v>
      </c>
      <c r="AJ20" s="19"/>
      <c r="AK20" s="19"/>
      <c r="AL20" s="24"/>
      <c r="AM20" s="19"/>
      <c r="AN20" s="19"/>
      <c r="AO20" s="24"/>
      <c r="AP20" s="19"/>
      <c r="AQ20" s="19"/>
      <c r="AR20" s="24"/>
      <c r="AS20" s="19"/>
      <c r="AT20" s="19"/>
      <c r="AU20" s="24"/>
      <c r="AV20" s="19"/>
      <c r="AW20" s="19"/>
      <c r="AX20" s="24"/>
      <c r="AY20" s="19"/>
      <c r="AZ20" s="19"/>
      <c r="BA20" s="24"/>
      <c r="BB20" s="19"/>
      <c r="BC20" s="19"/>
      <c r="BD20" s="24"/>
      <c r="BE20" s="19"/>
      <c r="BF20" s="19"/>
      <c r="BG20" s="24"/>
      <c r="BH20" s="19"/>
      <c r="BI20" s="19"/>
      <c r="BJ20" s="24"/>
      <c r="BK20" s="19">
        <v>1603.76</v>
      </c>
      <c r="BL20" s="19">
        <v>0</v>
      </c>
      <c r="BM20" s="24">
        <f t="shared" si="11"/>
        <v>0</v>
      </c>
      <c r="BN20" s="19"/>
      <c r="BO20" s="19"/>
      <c r="BP20" s="24"/>
      <c r="BQ20" s="19">
        <v>1932.1214</v>
      </c>
      <c r="BR20" s="19">
        <v>0</v>
      </c>
      <c r="BS20" s="24">
        <f t="shared" si="13"/>
        <v>0</v>
      </c>
      <c r="BT20" s="19"/>
      <c r="BU20" s="19"/>
      <c r="BV20" s="24"/>
      <c r="BW20" s="19"/>
      <c r="BX20" s="19"/>
      <c r="BY20" s="24"/>
      <c r="BZ20" s="19"/>
      <c r="CA20" s="19"/>
      <c r="CB20" s="24"/>
      <c r="CC20" s="24"/>
      <c r="CD20" s="24"/>
      <c r="CE20" s="24"/>
      <c r="CF20" s="19"/>
      <c r="CG20" s="19"/>
      <c r="CH20" s="24"/>
      <c r="CI20" s="19"/>
      <c r="CJ20" s="19"/>
      <c r="CK20" s="24"/>
      <c r="CL20" s="24"/>
      <c r="CM20" s="24"/>
      <c r="CN20" s="24"/>
      <c r="CO20" s="24"/>
      <c r="CP20" s="24"/>
      <c r="CQ20" s="24"/>
      <c r="CR20" s="19"/>
      <c r="CS20" s="19"/>
      <c r="CT20" s="24"/>
      <c r="CU20" s="19"/>
      <c r="CV20" s="19"/>
      <c r="CW20" s="24"/>
      <c r="CX20" s="19"/>
      <c r="CY20" s="19"/>
      <c r="CZ20" s="24"/>
      <c r="DA20" s="19"/>
      <c r="DB20" s="19"/>
      <c r="DC20" s="24"/>
      <c r="DD20" s="19"/>
      <c r="DE20" s="19"/>
      <c r="DF20" s="24"/>
      <c r="DG20" s="19"/>
      <c r="DH20" s="19"/>
      <c r="DI20" s="24"/>
      <c r="DJ20" s="19"/>
      <c r="DK20" s="19"/>
      <c r="DL20" s="24"/>
      <c r="DM20" s="90">
        <v>170567.2</v>
      </c>
      <c r="DN20" s="90">
        <v>45399.601780000005</v>
      </c>
      <c r="DO20" s="89">
        <f t="shared" si="22"/>
        <v>0.26616841796078028</v>
      </c>
      <c r="DP20" s="19">
        <v>1831</v>
      </c>
      <c r="DQ20" s="19">
        <v>457.8</v>
      </c>
      <c r="DR20" s="24">
        <f t="shared" si="23"/>
        <v>0.25002730748225016</v>
      </c>
      <c r="DS20" s="19">
        <v>235.9</v>
      </c>
      <c r="DT20" s="19">
        <v>59.1</v>
      </c>
      <c r="DU20" s="24">
        <f t="shared" si="24"/>
        <v>0.25052988554472233</v>
      </c>
      <c r="DV20" s="19">
        <v>182.2</v>
      </c>
      <c r="DW20" s="19">
        <v>45.565529999999995</v>
      </c>
      <c r="DX20" s="24">
        <f t="shared" si="25"/>
        <v>0.25008523600439075</v>
      </c>
      <c r="DY20" s="19"/>
      <c r="DZ20" s="19"/>
      <c r="EA20" s="24"/>
      <c r="EB20" s="19"/>
      <c r="EC20" s="19"/>
      <c r="ED20" s="24"/>
      <c r="EE20" s="19">
        <v>384.6</v>
      </c>
      <c r="EF20" s="19">
        <v>0</v>
      </c>
      <c r="EG20" s="24">
        <f t="shared" si="28"/>
        <v>0</v>
      </c>
      <c r="EH20" s="19"/>
      <c r="EI20" s="19"/>
      <c r="EJ20" s="24"/>
      <c r="EK20" s="19">
        <v>0.1</v>
      </c>
      <c r="EL20" s="19">
        <v>0</v>
      </c>
      <c r="EM20" s="24">
        <f t="shared" si="30"/>
        <v>0</v>
      </c>
      <c r="EN20" s="19">
        <v>53380.4</v>
      </c>
      <c r="EO20" s="19">
        <v>10658.514999999999</v>
      </c>
      <c r="EP20" s="24">
        <f t="shared" si="31"/>
        <v>0.19967094663959054</v>
      </c>
      <c r="EQ20" s="19">
        <v>721.9</v>
      </c>
      <c r="ER20" s="19">
        <v>154.80000000000001</v>
      </c>
      <c r="ES20" s="24">
        <f t="shared" si="32"/>
        <v>0.2144341321512675</v>
      </c>
      <c r="ET20" s="19">
        <v>92367.5</v>
      </c>
      <c r="EU20" s="19">
        <v>29766.237000000001</v>
      </c>
      <c r="EV20" s="24">
        <f t="shared" si="33"/>
        <v>0.32225877067150244</v>
      </c>
      <c r="EW20" s="19"/>
      <c r="EX20" s="19"/>
      <c r="EY20" s="24"/>
      <c r="EZ20" s="19">
        <v>4365.6000000000004</v>
      </c>
      <c r="FA20" s="19">
        <v>1202.5999999999999</v>
      </c>
      <c r="FB20" s="24">
        <f t="shared" si="35"/>
        <v>0.27547187099138715</v>
      </c>
      <c r="FC20" s="19">
        <v>1358.7</v>
      </c>
      <c r="FD20" s="19">
        <v>0</v>
      </c>
      <c r="FE20" s="24">
        <f t="shared" si="36"/>
        <v>0</v>
      </c>
      <c r="FF20" s="19">
        <v>91.1</v>
      </c>
      <c r="FG20" s="19">
        <v>21.3</v>
      </c>
      <c r="FH20" s="24">
        <f t="shared" si="37"/>
        <v>0.23380900109769487</v>
      </c>
      <c r="FI20" s="19">
        <v>10908.2</v>
      </c>
      <c r="FJ20" s="19">
        <v>2408.58925</v>
      </c>
      <c r="FK20" s="24">
        <f t="shared" si="38"/>
        <v>0.2208053803560624</v>
      </c>
      <c r="FL20" s="19">
        <v>1198.0999999999999</v>
      </c>
      <c r="FM20" s="19">
        <v>189.1</v>
      </c>
      <c r="FN20" s="24">
        <f t="shared" si="39"/>
        <v>0.15783323595693183</v>
      </c>
      <c r="FO20" s="19">
        <v>1683</v>
      </c>
      <c r="FP20" s="19">
        <v>0</v>
      </c>
      <c r="FQ20" s="24">
        <f t="shared" si="40"/>
        <v>0</v>
      </c>
      <c r="FR20" s="19"/>
      <c r="FS20" s="19"/>
      <c r="FT20" s="24"/>
      <c r="FU20" s="19">
        <v>1.5</v>
      </c>
      <c r="FV20" s="19">
        <v>0</v>
      </c>
      <c r="FW20" s="24">
        <f t="shared" si="42"/>
        <v>0</v>
      </c>
      <c r="FX20" s="19">
        <v>1328.4</v>
      </c>
      <c r="FY20" s="19">
        <v>332.1</v>
      </c>
      <c r="FZ20" s="24">
        <f t="shared" si="43"/>
        <v>0.25</v>
      </c>
      <c r="GA20" s="19"/>
      <c r="GB20" s="19"/>
      <c r="GC20" s="24"/>
      <c r="GD20" s="19">
        <v>1</v>
      </c>
      <c r="GE20" s="19">
        <v>0.25</v>
      </c>
      <c r="GF20" s="24">
        <f t="shared" si="44"/>
        <v>0.25</v>
      </c>
      <c r="GG20" s="19"/>
      <c r="GH20" s="19"/>
      <c r="GI20" s="24"/>
      <c r="GJ20" s="19"/>
      <c r="GK20" s="19"/>
      <c r="GL20" s="24"/>
      <c r="GM20" s="19">
        <v>528</v>
      </c>
      <c r="GN20" s="19">
        <v>103.645</v>
      </c>
      <c r="GO20" s="24">
        <f t="shared" si="47"/>
        <v>0.19629734848484848</v>
      </c>
      <c r="GP20" s="90"/>
      <c r="GQ20" s="90"/>
      <c r="GR20" s="89"/>
      <c r="GS20" s="19"/>
      <c r="GT20" s="19"/>
      <c r="GU20" s="24"/>
      <c r="GV20" s="19"/>
      <c r="GW20" s="19"/>
      <c r="GX20" s="24"/>
      <c r="GY20" s="19"/>
      <c r="GZ20" s="19"/>
      <c r="HA20" s="24"/>
      <c r="HB20" s="19"/>
      <c r="HC20" s="19"/>
      <c r="HD20" s="24"/>
      <c r="HE20" s="19"/>
      <c r="HF20" s="19"/>
      <c r="HG20" s="24"/>
      <c r="HH20" s="20">
        <f>C20+R20+DM20+GP20</f>
        <v>302665.31339999998</v>
      </c>
      <c r="HI20" s="20">
        <f>D20+S20+DN20+GQ20</f>
        <v>64555.201780000003</v>
      </c>
      <c r="HJ20" s="24">
        <f t="shared" si="53"/>
        <v>0.21328906525434707</v>
      </c>
    </row>
    <row r="21" spans="1:218">
      <c r="A21" s="11" t="s">
        <v>185</v>
      </c>
      <c r="B21" s="2" t="s">
        <v>135</v>
      </c>
      <c r="C21" s="19">
        <v>210150</v>
      </c>
      <c r="D21" s="19">
        <v>68094.5</v>
      </c>
      <c r="E21" s="24">
        <f t="shared" si="54"/>
        <v>0.32402807518439208</v>
      </c>
      <c r="F21" s="19"/>
      <c r="G21" s="19"/>
      <c r="H21" s="24"/>
      <c r="I21" s="19">
        <v>209400</v>
      </c>
      <c r="J21" s="19">
        <v>68094.5</v>
      </c>
      <c r="K21" s="24">
        <f t="shared" si="55"/>
        <v>0.3251886341929322</v>
      </c>
      <c r="L21" s="19">
        <v>750</v>
      </c>
      <c r="M21" s="19">
        <v>0</v>
      </c>
      <c r="N21" s="24">
        <f t="shared" si="56"/>
        <v>0</v>
      </c>
      <c r="O21" s="19"/>
      <c r="P21" s="19"/>
      <c r="Q21" s="24"/>
      <c r="R21" s="19">
        <v>102612.00259</v>
      </c>
      <c r="S21" s="19">
        <v>19302.7</v>
      </c>
      <c r="T21" s="24">
        <f t="shared" si="1"/>
        <v>0.1881134712585868</v>
      </c>
      <c r="U21" s="19">
        <v>36556</v>
      </c>
      <c r="V21" s="19">
        <v>18656</v>
      </c>
      <c r="W21" s="24">
        <f t="shared" si="2"/>
        <v>0.51034029981398399</v>
      </c>
      <c r="X21" s="19">
        <v>8680.4</v>
      </c>
      <c r="Y21" s="19">
        <v>0</v>
      </c>
      <c r="Z21" s="24">
        <f t="shared" si="3"/>
        <v>0</v>
      </c>
      <c r="AA21" s="19"/>
      <c r="AB21" s="19"/>
      <c r="AC21" s="24"/>
      <c r="AD21" s="19"/>
      <c r="AE21" s="19"/>
      <c r="AF21" s="24"/>
      <c r="AG21" s="19"/>
      <c r="AH21" s="19"/>
      <c r="AI21" s="24"/>
      <c r="AJ21" s="19"/>
      <c r="AK21" s="19"/>
      <c r="AL21" s="24"/>
      <c r="AM21" s="19"/>
      <c r="AN21" s="19"/>
      <c r="AO21" s="24"/>
      <c r="AP21" s="19">
        <v>27984.977190000001</v>
      </c>
      <c r="AQ21" s="19">
        <v>0</v>
      </c>
      <c r="AR21" s="24">
        <f t="shared" si="5"/>
        <v>0</v>
      </c>
      <c r="AS21" s="19"/>
      <c r="AT21" s="19"/>
      <c r="AU21" s="24"/>
      <c r="AV21" s="19"/>
      <c r="AW21" s="19"/>
      <c r="AX21" s="24"/>
      <c r="AY21" s="19"/>
      <c r="AZ21" s="19"/>
      <c r="BA21" s="24"/>
      <c r="BB21" s="19"/>
      <c r="BC21" s="19"/>
      <c r="BD21" s="24"/>
      <c r="BE21" s="19"/>
      <c r="BF21" s="19"/>
      <c r="BG21" s="24"/>
      <c r="BH21" s="19"/>
      <c r="BI21" s="19"/>
      <c r="BJ21" s="24"/>
      <c r="BK21" s="19">
        <v>11226.32</v>
      </c>
      <c r="BL21" s="19">
        <v>0</v>
      </c>
      <c r="BM21" s="24">
        <f t="shared" si="11"/>
        <v>0</v>
      </c>
      <c r="BN21" s="19"/>
      <c r="BO21" s="19"/>
      <c r="BP21" s="24"/>
      <c r="BQ21" s="19">
        <v>1932.1214</v>
      </c>
      <c r="BR21" s="19">
        <v>0</v>
      </c>
      <c r="BS21" s="24">
        <f t="shared" si="13"/>
        <v>0</v>
      </c>
      <c r="BT21" s="19">
        <v>2421.5</v>
      </c>
      <c r="BU21" s="19">
        <v>646.70000000000005</v>
      </c>
      <c r="BV21" s="24">
        <f t="shared" si="14"/>
        <v>0.26706586826347306</v>
      </c>
      <c r="BW21" s="19"/>
      <c r="BX21" s="19"/>
      <c r="BY21" s="24"/>
      <c r="BZ21" s="19"/>
      <c r="CA21" s="19"/>
      <c r="CB21" s="24"/>
      <c r="CC21" s="24"/>
      <c r="CD21" s="24"/>
      <c r="CE21" s="24"/>
      <c r="CF21" s="19"/>
      <c r="CG21" s="19"/>
      <c r="CH21" s="24"/>
      <c r="CI21" s="19"/>
      <c r="CJ21" s="19"/>
      <c r="CK21" s="24"/>
      <c r="CL21" s="24"/>
      <c r="CM21" s="24"/>
      <c r="CN21" s="24"/>
      <c r="CO21" s="24"/>
      <c r="CP21" s="24"/>
      <c r="CQ21" s="24"/>
      <c r="CR21" s="19"/>
      <c r="CS21" s="19"/>
      <c r="CT21" s="24"/>
      <c r="CU21" s="19"/>
      <c r="CV21" s="19"/>
      <c r="CW21" s="24"/>
      <c r="CX21" s="19">
        <v>4970</v>
      </c>
      <c r="CY21" s="19">
        <v>0</v>
      </c>
      <c r="CZ21" s="24">
        <f t="shared" si="18"/>
        <v>0</v>
      </c>
      <c r="DA21" s="19"/>
      <c r="DB21" s="19"/>
      <c r="DC21" s="24"/>
      <c r="DD21" s="19"/>
      <c r="DE21" s="19"/>
      <c r="DF21" s="24"/>
      <c r="DG21" s="19"/>
      <c r="DH21" s="19"/>
      <c r="DI21" s="24"/>
      <c r="DJ21" s="19">
        <v>8840.6839999999993</v>
      </c>
      <c r="DK21" s="19">
        <v>0</v>
      </c>
      <c r="DL21" s="24">
        <f t="shared" si="20"/>
        <v>0</v>
      </c>
      <c r="DM21" s="90">
        <v>443501.84</v>
      </c>
      <c r="DN21" s="90">
        <v>93570.358379999991</v>
      </c>
      <c r="DO21" s="89">
        <f t="shared" si="22"/>
        <v>0.21098076702455165</v>
      </c>
      <c r="DP21" s="19">
        <v>3852</v>
      </c>
      <c r="DQ21" s="19">
        <v>963</v>
      </c>
      <c r="DR21" s="24">
        <f t="shared" si="23"/>
        <v>0.25</v>
      </c>
      <c r="DS21" s="19">
        <v>252.7</v>
      </c>
      <c r="DT21" s="19">
        <v>63.3</v>
      </c>
      <c r="DU21" s="24">
        <f t="shared" si="24"/>
        <v>0.25049465769687379</v>
      </c>
      <c r="DV21" s="19">
        <v>385.6</v>
      </c>
      <c r="DW21" s="19">
        <v>100.13838</v>
      </c>
      <c r="DX21" s="24">
        <f t="shared" si="25"/>
        <v>0.25969496887966803</v>
      </c>
      <c r="DY21" s="19">
        <v>258.2</v>
      </c>
      <c r="DZ21" s="19">
        <v>258.2</v>
      </c>
      <c r="EA21" s="24">
        <f t="shared" si="26"/>
        <v>1</v>
      </c>
      <c r="EB21" s="19">
        <v>79.2</v>
      </c>
      <c r="EC21" s="19">
        <v>0</v>
      </c>
      <c r="ED21" s="24">
        <f t="shared" si="27"/>
        <v>0</v>
      </c>
      <c r="EE21" s="19">
        <v>388.5</v>
      </c>
      <c r="EF21" s="19">
        <v>121.97499999999999</v>
      </c>
      <c r="EG21" s="24">
        <f t="shared" si="28"/>
        <v>0.31396396396396398</v>
      </c>
      <c r="EH21" s="19"/>
      <c r="EI21" s="19"/>
      <c r="EJ21" s="24"/>
      <c r="EK21" s="19">
        <v>0.1</v>
      </c>
      <c r="EL21" s="19">
        <v>0</v>
      </c>
      <c r="EM21" s="24">
        <f t="shared" si="30"/>
        <v>0</v>
      </c>
      <c r="EN21" s="19">
        <v>206404</v>
      </c>
      <c r="EO21" s="19">
        <v>27032.495999999999</v>
      </c>
      <c r="EP21" s="24">
        <f t="shared" si="31"/>
        <v>0.13096885719269005</v>
      </c>
      <c r="EQ21" s="19">
        <v>4654.7</v>
      </c>
      <c r="ER21" s="19">
        <v>835.6</v>
      </c>
      <c r="ES21" s="24">
        <f t="shared" si="32"/>
        <v>0.17951747695877288</v>
      </c>
      <c r="ET21" s="19">
        <v>193131.4</v>
      </c>
      <c r="EU21" s="19">
        <v>57437.582000000002</v>
      </c>
      <c r="EV21" s="24">
        <f t="shared" si="33"/>
        <v>0.29740157219385355</v>
      </c>
      <c r="EW21" s="19">
        <v>445</v>
      </c>
      <c r="EX21" s="19">
        <v>119.9</v>
      </c>
      <c r="EY21" s="24">
        <f t="shared" si="34"/>
        <v>0.26943820224719101</v>
      </c>
      <c r="EZ21" s="19">
        <v>9671.2000000000007</v>
      </c>
      <c r="FA21" s="19">
        <v>2241.3000000000002</v>
      </c>
      <c r="FB21" s="24">
        <f t="shared" si="35"/>
        <v>0.23174993796012905</v>
      </c>
      <c r="FC21" s="19">
        <v>5984.64</v>
      </c>
      <c r="FD21" s="19">
        <v>0</v>
      </c>
      <c r="FE21" s="24">
        <f t="shared" si="36"/>
        <v>0</v>
      </c>
      <c r="FF21" s="19">
        <v>212.6</v>
      </c>
      <c r="FG21" s="19">
        <v>55.8</v>
      </c>
      <c r="FH21" s="24">
        <f t="shared" si="37"/>
        <v>0.26246472248353714</v>
      </c>
      <c r="FI21" s="19">
        <v>11848.8</v>
      </c>
      <c r="FJ21" s="19">
        <v>2991.75</v>
      </c>
      <c r="FK21" s="24">
        <f t="shared" si="38"/>
        <v>0.2524939234352846</v>
      </c>
      <c r="FL21" s="19">
        <v>3191.8</v>
      </c>
      <c r="FM21" s="19">
        <v>681.7</v>
      </c>
      <c r="FN21" s="24">
        <f t="shared" si="39"/>
        <v>0.21357854502161791</v>
      </c>
      <c r="FO21" s="19"/>
      <c r="FP21" s="19"/>
      <c r="FQ21" s="24"/>
      <c r="FR21" s="19"/>
      <c r="FS21" s="19"/>
      <c r="FT21" s="24"/>
      <c r="FU21" s="19"/>
      <c r="FV21" s="19"/>
      <c r="FW21" s="24"/>
      <c r="FX21" s="19">
        <v>2186.3000000000002</v>
      </c>
      <c r="FY21" s="19">
        <v>546.6</v>
      </c>
      <c r="FZ21" s="24">
        <f t="shared" si="43"/>
        <v>0.25001143484425742</v>
      </c>
      <c r="GA21" s="19"/>
      <c r="GB21" s="19"/>
      <c r="GC21" s="24"/>
      <c r="GD21" s="19">
        <v>0.3</v>
      </c>
      <c r="GE21" s="19">
        <v>7.0000000000000007E-2</v>
      </c>
      <c r="GF21" s="24">
        <f t="shared" si="44"/>
        <v>0.23333333333333336</v>
      </c>
      <c r="GG21" s="19"/>
      <c r="GH21" s="19"/>
      <c r="GI21" s="24"/>
      <c r="GJ21" s="19"/>
      <c r="GK21" s="19"/>
      <c r="GL21" s="24"/>
      <c r="GM21" s="19">
        <v>554.79999999999995</v>
      </c>
      <c r="GN21" s="19">
        <v>120.947</v>
      </c>
      <c r="GO21" s="24">
        <f t="shared" si="47"/>
        <v>0.2180010814708003</v>
      </c>
      <c r="GP21" s="90">
        <v>5094.1000000000004</v>
      </c>
      <c r="GQ21" s="90">
        <v>0</v>
      </c>
      <c r="GR21" s="89">
        <f t="shared" si="49"/>
        <v>0</v>
      </c>
      <c r="GS21" s="19">
        <v>5094.1000000000004</v>
      </c>
      <c r="GT21" s="19">
        <v>0</v>
      </c>
      <c r="GU21" s="24">
        <f t="shared" si="50"/>
        <v>0</v>
      </c>
      <c r="GV21" s="19"/>
      <c r="GW21" s="19"/>
      <c r="GX21" s="24"/>
      <c r="GY21" s="19"/>
      <c r="GZ21" s="19"/>
      <c r="HA21" s="24"/>
      <c r="HB21" s="19"/>
      <c r="HC21" s="19"/>
      <c r="HD21" s="24"/>
      <c r="HE21" s="19"/>
      <c r="HF21" s="19"/>
      <c r="HG21" s="24"/>
      <c r="HH21" s="20">
        <f>C21+R21+DM21+GP21</f>
        <v>761357.94258999999</v>
      </c>
      <c r="HI21" s="20">
        <f>D21+S21+DN21+GQ21</f>
        <v>180967.55838</v>
      </c>
      <c r="HJ21" s="24">
        <f t="shared" si="53"/>
        <v>0.23769051093678958</v>
      </c>
    </row>
    <row r="22" spans="1:218">
      <c r="A22" s="11" t="s">
        <v>186</v>
      </c>
      <c r="B22" s="2" t="s">
        <v>136</v>
      </c>
      <c r="C22" s="19">
        <v>72458</v>
      </c>
      <c r="D22" s="19">
        <v>22677.4</v>
      </c>
      <c r="E22" s="24">
        <f t="shared" si="54"/>
        <v>0.31297303265339921</v>
      </c>
      <c r="F22" s="19"/>
      <c r="G22" s="19"/>
      <c r="H22" s="24"/>
      <c r="I22" s="19">
        <v>72258</v>
      </c>
      <c r="J22" s="19">
        <v>22677.4</v>
      </c>
      <c r="K22" s="24">
        <f t="shared" si="55"/>
        <v>0.31383929807080185</v>
      </c>
      <c r="L22" s="19">
        <v>200</v>
      </c>
      <c r="M22" s="19">
        <v>0</v>
      </c>
      <c r="N22" s="24">
        <f t="shared" si="56"/>
        <v>0</v>
      </c>
      <c r="O22" s="19"/>
      <c r="P22" s="19"/>
      <c r="Q22" s="24"/>
      <c r="R22" s="19">
        <v>33720.8298</v>
      </c>
      <c r="S22" s="19">
        <v>5595</v>
      </c>
      <c r="T22" s="24">
        <f t="shared" si="1"/>
        <v>0.16592118382567206</v>
      </c>
      <c r="U22" s="19">
        <v>6282.4</v>
      </c>
      <c r="V22" s="19">
        <v>5595</v>
      </c>
      <c r="W22" s="24">
        <f t="shared" si="2"/>
        <v>0.89058321660511908</v>
      </c>
      <c r="X22" s="19">
        <v>14612.4</v>
      </c>
      <c r="Y22" s="19">
        <v>0</v>
      </c>
      <c r="Z22" s="24">
        <f t="shared" si="3"/>
        <v>0</v>
      </c>
      <c r="AA22" s="19"/>
      <c r="AB22" s="19"/>
      <c r="AC22" s="24"/>
      <c r="AD22" s="19"/>
      <c r="AE22" s="19"/>
      <c r="AF22" s="24"/>
      <c r="AG22" s="19">
        <v>2060.0749999999998</v>
      </c>
      <c r="AH22" s="19">
        <v>0</v>
      </c>
      <c r="AI22" s="24">
        <f t="shared" si="4"/>
        <v>0</v>
      </c>
      <c r="AJ22" s="19"/>
      <c r="AK22" s="19"/>
      <c r="AL22" s="24"/>
      <c r="AM22" s="19"/>
      <c r="AN22" s="19"/>
      <c r="AO22" s="24"/>
      <c r="AP22" s="19">
        <v>1269.8334</v>
      </c>
      <c r="AQ22" s="19">
        <v>0</v>
      </c>
      <c r="AR22" s="24">
        <f t="shared" si="5"/>
        <v>0</v>
      </c>
      <c r="AS22" s="19">
        <v>4000</v>
      </c>
      <c r="AT22" s="19">
        <v>0</v>
      </c>
      <c r="AU22" s="24">
        <f t="shared" si="6"/>
        <v>0</v>
      </c>
      <c r="AV22" s="19"/>
      <c r="AW22" s="19"/>
      <c r="AX22" s="24"/>
      <c r="AY22" s="19"/>
      <c r="AZ22" s="19"/>
      <c r="BA22" s="24"/>
      <c r="BB22" s="19">
        <v>3564</v>
      </c>
      <c r="BC22" s="19">
        <v>0</v>
      </c>
      <c r="BD22" s="24">
        <f t="shared" si="8"/>
        <v>0</v>
      </c>
      <c r="BE22" s="19"/>
      <c r="BF22" s="19"/>
      <c r="BG22" s="24"/>
      <c r="BH22" s="19"/>
      <c r="BI22" s="19"/>
      <c r="BJ22" s="24"/>
      <c r="BK22" s="19"/>
      <c r="BL22" s="19"/>
      <c r="BM22" s="24"/>
      <c r="BN22" s="19"/>
      <c r="BO22" s="19"/>
      <c r="BP22" s="24"/>
      <c r="BQ22" s="19">
        <v>1932.1214</v>
      </c>
      <c r="BR22" s="19">
        <v>0</v>
      </c>
      <c r="BS22" s="24">
        <f t="shared" si="13"/>
        <v>0</v>
      </c>
      <c r="BT22" s="19"/>
      <c r="BU22" s="19"/>
      <c r="BV22" s="24"/>
      <c r="BW22" s="19"/>
      <c r="BX22" s="19"/>
      <c r="BY22" s="24"/>
      <c r="BZ22" s="19"/>
      <c r="CA22" s="19"/>
      <c r="CB22" s="24"/>
      <c r="CC22" s="24"/>
      <c r="CD22" s="24"/>
      <c r="CE22" s="24"/>
      <c r="CF22" s="19"/>
      <c r="CG22" s="19"/>
      <c r="CH22" s="24"/>
      <c r="CI22" s="19"/>
      <c r="CJ22" s="19"/>
      <c r="CK22" s="24"/>
      <c r="CL22" s="24"/>
      <c r="CM22" s="24"/>
      <c r="CN22" s="24"/>
      <c r="CO22" s="24"/>
      <c r="CP22" s="24"/>
      <c r="CQ22" s="24"/>
      <c r="CR22" s="19"/>
      <c r="CS22" s="19"/>
      <c r="CT22" s="24"/>
      <c r="CU22" s="19"/>
      <c r="CV22" s="19"/>
      <c r="CW22" s="24"/>
      <c r="CX22" s="19"/>
      <c r="CY22" s="19"/>
      <c r="CZ22" s="24"/>
      <c r="DA22" s="19"/>
      <c r="DB22" s="19"/>
      <c r="DC22" s="24"/>
      <c r="DD22" s="19"/>
      <c r="DE22" s="19"/>
      <c r="DF22" s="24"/>
      <c r="DG22" s="19"/>
      <c r="DH22" s="19"/>
      <c r="DI22" s="24"/>
      <c r="DJ22" s="19"/>
      <c r="DK22" s="19"/>
      <c r="DL22" s="24"/>
      <c r="DM22" s="90">
        <v>219483.72</v>
      </c>
      <c r="DN22" s="90">
        <v>63310.385259999995</v>
      </c>
      <c r="DO22" s="89">
        <f t="shared" si="22"/>
        <v>0.28845139521054225</v>
      </c>
      <c r="DP22" s="19">
        <v>3641</v>
      </c>
      <c r="DQ22" s="19">
        <v>910.2</v>
      </c>
      <c r="DR22" s="24">
        <f t="shared" si="23"/>
        <v>0.24998626750892614</v>
      </c>
      <c r="DS22" s="19">
        <v>117.9</v>
      </c>
      <c r="DT22" s="19">
        <v>29.4</v>
      </c>
      <c r="DU22" s="24">
        <f t="shared" si="24"/>
        <v>0.24936386768447835</v>
      </c>
      <c r="DV22" s="19">
        <v>407</v>
      </c>
      <c r="DW22" s="19">
        <v>106.342</v>
      </c>
      <c r="DX22" s="24">
        <f t="shared" si="25"/>
        <v>0.26128255528255528</v>
      </c>
      <c r="DY22" s="19"/>
      <c r="DZ22" s="19"/>
      <c r="EA22" s="24"/>
      <c r="EB22" s="19"/>
      <c r="EC22" s="19"/>
      <c r="ED22" s="24"/>
      <c r="EE22" s="19"/>
      <c r="EF22" s="19"/>
      <c r="EG22" s="24"/>
      <c r="EH22" s="19"/>
      <c r="EI22" s="19"/>
      <c r="EJ22" s="24"/>
      <c r="EK22" s="19"/>
      <c r="EL22" s="19"/>
      <c r="EM22" s="24"/>
      <c r="EN22" s="19">
        <v>68636.800000000003</v>
      </c>
      <c r="EO22" s="19">
        <v>12648.028</v>
      </c>
      <c r="EP22" s="24">
        <f t="shared" si="31"/>
        <v>0.18427473308778963</v>
      </c>
      <c r="EQ22" s="19">
        <v>257.7</v>
      </c>
      <c r="ER22" s="19">
        <v>38.200000000000003</v>
      </c>
      <c r="ES22" s="24">
        <f t="shared" si="32"/>
        <v>0.14823438106325187</v>
      </c>
      <c r="ET22" s="19">
        <v>127562.1</v>
      </c>
      <c r="EU22" s="19">
        <v>46250.478999999999</v>
      </c>
      <c r="EV22" s="24">
        <f t="shared" si="33"/>
        <v>0.3625722608831306</v>
      </c>
      <c r="EW22" s="19">
        <v>48.5</v>
      </c>
      <c r="EX22" s="19">
        <v>14.7</v>
      </c>
      <c r="EY22" s="24">
        <f t="shared" si="34"/>
        <v>0.30309278350515462</v>
      </c>
      <c r="EZ22" s="19">
        <v>924.3</v>
      </c>
      <c r="FA22" s="19">
        <v>193.4</v>
      </c>
      <c r="FB22" s="24">
        <f t="shared" si="35"/>
        <v>0.20923942442929785</v>
      </c>
      <c r="FC22" s="19">
        <v>1552.32</v>
      </c>
      <c r="FD22" s="19">
        <v>0</v>
      </c>
      <c r="FE22" s="24">
        <f t="shared" si="36"/>
        <v>0</v>
      </c>
      <c r="FF22" s="19">
        <v>30.4</v>
      </c>
      <c r="FG22" s="19">
        <v>8.1</v>
      </c>
      <c r="FH22" s="24">
        <f t="shared" si="37"/>
        <v>0.26644736842105265</v>
      </c>
      <c r="FI22" s="19">
        <v>9066.6</v>
      </c>
      <c r="FJ22" s="19">
        <v>2047.2909999999999</v>
      </c>
      <c r="FK22" s="24">
        <f t="shared" si="38"/>
        <v>0.22580581474863784</v>
      </c>
      <c r="FL22" s="19">
        <v>2527.1999999999998</v>
      </c>
      <c r="FM22" s="19">
        <v>651.33726000000001</v>
      </c>
      <c r="FN22" s="24">
        <f t="shared" si="39"/>
        <v>0.25773079297245965</v>
      </c>
      <c r="FO22" s="19">
        <v>2137.5</v>
      </c>
      <c r="FP22" s="19">
        <v>0</v>
      </c>
      <c r="FQ22" s="24">
        <f t="shared" si="40"/>
        <v>0</v>
      </c>
      <c r="FR22" s="19">
        <v>790.2</v>
      </c>
      <c r="FS22" s="19">
        <v>0</v>
      </c>
      <c r="FT22" s="24">
        <f t="shared" si="41"/>
        <v>0</v>
      </c>
      <c r="FU22" s="19">
        <v>3</v>
      </c>
      <c r="FV22" s="19">
        <v>0</v>
      </c>
      <c r="FW22" s="24">
        <f t="shared" si="42"/>
        <v>0</v>
      </c>
      <c r="FX22" s="19">
        <v>1226.7</v>
      </c>
      <c r="FY22" s="19">
        <v>306.3</v>
      </c>
      <c r="FZ22" s="24">
        <f t="shared" si="43"/>
        <v>0.24969430178527757</v>
      </c>
      <c r="GA22" s="19"/>
      <c r="GB22" s="19"/>
      <c r="GC22" s="24"/>
      <c r="GD22" s="19">
        <v>5.5</v>
      </c>
      <c r="GE22" s="19">
        <v>1.3</v>
      </c>
      <c r="GF22" s="24">
        <f t="shared" si="44"/>
        <v>0.23636363636363636</v>
      </c>
      <c r="GG22" s="19"/>
      <c r="GH22" s="19"/>
      <c r="GI22" s="24"/>
      <c r="GJ22" s="19"/>
      <c r="GK22" s="19"/>
      <c r="GL22" s="24"/>
      <c r="GM22" s="19">
        <v>549</v>
      </c>
      <c r="GN22" s="19">
        <v>105.30800000000001</v>
      </c>
      <c r="GO22" s="24">
        <f t="shared" si="47"/>
        <v>0.19181785063752277</v>
      </c>
      <c r="GP22" s="90"/>
      <c r="GQ22" s="90"/>
      <c r="GR22" s="89"/>
      <c r="GS22" s="19"/>
      <c r="GT22" s="19"/>
      <c r="GU22" s="24"/>
      <c r="GV22" s="19"/>
      <c r="GW22" s="19"/>
      <c r="GX22" s="24"/>
      <c r="GY22" s="19"/>
      <c r="GZ22" s="19"/>
      <c r="HA22" s="24"/>
      <c r="HB22" s="19"/>
      <c r="HC22" s="19"/>
      <c r="HD22" s="24"/>
      <c r="HE22" s="19"/>
      <c r="HF22" s="19"/>
      <c r="HG22" s="24"/>
      <c r="HH22" s="20">
        <f>C22+R22+DM22+GP22</f>
        <v>325662.54980000004</v>
      </c>
      <c r="HI22" s="20">
        <f>D22+S22+DN22+GQ22</f>
        <v>91582.785260000004</v>
      </c>
      <c r="HJ22" s="24">
        <f t="shared" si="53"/>
        <v>0.28121988640156498</v>
      </c>
    </row>
    <row r="23" spans="1:218">
      <c r="A23" s="11" t="s">
        <v>187</v>
      </c>
      <c r="B23" s="2" t="s">
        <v>137</v>
      </c>
      <c r="C23" s="19">
        <v>154788.6</v>
      </c>
      <c r="D23" s="19">
        <v>61640.800000000003</v>
      </c>
      <c r="E23" s="24">
        <f t="shared" si="54"/>
        <v>0.39822570912845001</v>
      </c>
      <c r="F23" s="19"/>
      <c r="G23" s="19"/>
      <c r="H23" s="24"/>
      <c r="I23" s="19">
        <v>152136</v>
      </c>
      <c r="J23" s="19">
        <v>61640.800000000003</v>
      </c>
      <c r="K23" s="24">
        <f t="shared" si="55"/>
        <v>0.40516905926276492</v>
      </c>
      <c r="L23" s="19">
        <v>2652.6</v>
      </c>
      <c r="M23" s="19">
        <v>0</v>
      </c>
      <c r="N23" s="24">
        <f t="shared" si="56"/>
        <v>0</v>
      </c>
      <c r="O23" s="19"/>
      <c r="P23" s="19"/>
      <c r="Q23" s="24"/>
      <c r="R23" s="19">
        <v>139584.71960999997</v>
      </c>
      <c r="S23" s="19">
        <v>23730</v>
      </c>
      <c r="T23" s="24">
        <f t="shared" si="1"/>
        <v>0.17000428174589363</v>
      </c>
      <c r="U23" s="19">
        <v>52150.2</v>
      </c>
      <c r="V23" s="19">
        <v>23730</v>
      </c>
      <c r="W23" s="24">
        <f t="shared" si="2"/>
        <v>0.4550318119585352</v>
      </c>
      <c r="X23" s="19">
        <v>7028.9</v>
      </c>
      <c r="Y23" s="19">
        <v>0</v>
      </c>
      <c r="Z23" s="24">
        <f t="shared" si="3"/>
        <v>0</v>
      </c>
      <c r="AA23" s="19"/>
      <c r="AB23" s="19"/>
      <c r="AC23" s="24"/>
      <c r="AD23" s="19"/>
      <c r="AE23" s="19"/>
      <c r="AF23" s="24"/>
      <c r="AG23" s="19">
        <v>609.50255000000004</v>
      </c>
      <c r="AH23" s="19">
        <v>0</v>
      </c>
      <c r="AI23" s="24">
        <f t="shared" si="4"/>
        <v>0</v>
      </c>
      <c r="AJ23" s="19"/>
      <c r="AK23" s="19"/>
      <c r="AL23" s="24"/>
      <c r="AM23" s="19"/>
      <c r="AN23" s="19"/>
      <c r="AO23" s="24"/>
      <c r="AP23" s="19"/>
      <c r="AQ23" s="19"/>
      <c r="AR23" s="24"/>
      <c r="AS23" s="19">
        <v>3834.0867799999996</v>
      </c>
      <c r="AT23" s="19">
        <v>0</v>
      </c>
      <c r="AU23" s="24">
        <f t="shared" si="6"/>
        <v>0</v>
      </c>
      <c r="AV23" s="19"/>
      <c r="AW23" s="19"/>
      <c r="AX23" s="24"/>
      <c r="AY23" s="19">
        <v>35835.835479999994</v>
      </c>
      <c r="AZ23" s="19">
        <v>0</v>
      </c>
      <c r="BA23" s="24">
        <f t="shared" si="7"/>
        <v>0</v>
      </c>
      <c r="BB23" s="19"/>
      <c r="BC23" s="19"/>
      <c r="BD23" s="24"/>
      <c r="BE23" s="19"/>
      <c r="BF23" s="19"/>
      <c r="BG23" s="24"/>
      <c r="BH23" s="19"/>
      <c r="BI23" s="19"/>
      <c r="BJ23" s="24"/>
      <c r="BK23" s="19">
        <v>3207.52</v>
      </c>
      <c r="BL23" s="19">
        <v>0</v>
      </c>
      <c r="BM23" s="24">
        <f t="shared" si="11"/>
        <v>0</v>
      </c>
      <c r="BN23" s="19"/>
      <c r="BO23" s="19"/>
      <c r="BP23" s="24"/>
      <c r="BQ23" s="19">
        <v>3864.2428</v>
      </c>
      <c r="BR23" s="19">
        <v>0</v>
      </c>
      <c r="BS23" s="24">
        <f t="shared" si="13"/>
        <v>0</v>
      </c>
      <c r="BT23" s="19"/>
      <c r="BU23" s="19"/>
      <c r="BV23" s="24"/>
      <c r="BW23" s="19"/>
      <c r="BX23" s="19"/>
      <c r="BY23" s="24"/>
      <c r="BZ23" s="19"/>
      <c r="CA23" s="19"/>
      <c r="CB23" s="24"/>
      <c r="CC23" s="24"/>
      <c r="CD23" s="24"/>
      <c r="CE23" s="24"/>
      <c r="CF23" s="19"/>
      <c r="CG23" s="19"/>
      <c r="CH23" s="24"/>
      <c r="CI23" s="19"/>
      <c r="CJ23" s="19"/>
      <c r="CK23" s="24"/>
      <c r="CL23" s="24"/>
      <c r="CM23" s="24"/>
      <c r="CN23" s="24"/>
      <c r="CO23" s="24"/>
      <c r="CP23" s="24"/>
      <c r="CQ23" s="24"/>
      <c r="CR23" s="19"/>
      <c r="CS23" s="19"/>
      <c r="CT23" s="24"/>
      <c r="CU23" s="19"/>
      <c r="CV23" s="19"/>
      <c r="CW23" s="24"/>
      <c r="CX23" s="19"/>
      <c r="CY23" s="19"/>
      <c r="CZ23" s="24"/>
      <c r="DA23" s="19"/>
      <c r="DB23" s="19"/>
      <c r="DC23" s="24"/>
      <c r="DD23" s="19"/>
      <c r="DE23" s="19"/>
      <c r="DF23" s="24"/>
      <c r="DG23" s="19"/>
      <c r="DH23" s="19"/>
      <c r="DI23" s="24"/>
      <c r="DJ23" s="19">
        <v>33054.432000000001</v>
      </c>
      <c r="DK23" s="19">
        <v>0</v>
      </c>
      <c r="DL23" s="24">
        <f t="shared" si="20"/>
        <v>0</v>
      </c>
      <c r="DM23" s="90">
        <v>324736.12</v>
      </c>
      <c r="DN23" s="90">
        <v>69715.263359999997</v>
      </c>
      <c r="DO23" s="89">
        <f t="shared" si="22"/>
        <v>0.21468281187814894</v>
      </c>
      <c r="DP23" s="19">
        <v>4038</v>
      </c>
      <c r="DQ23" s="19">
        <v>1009.5</v>
      </c>
      <c r="DR23" s="24">
        <f t="shared" si="23"/>
        <v>0.25</v>
      </c>
      <c r="DS23" s="19">
        <v>252.7</v>
      </c>
      <c r="DT23" s="19">
        <v>63.3</v>
      </c>
      <c r="DU23" s="24">
        <f t="shared" si="24"/>
        <v>0.25049465769687379</v>
      </c>
      <c r="DV23" s="19">
        <v>385.6</v>
      </c>
      <c r="DW23" s="19">
        <v>96</v>
      </c>
      <c r="DX23" s="24">
        <f t="shared" si="25"/>
        <v>0.24896265560165973</v>
      </c>
      <c r="DY23" s="19">
        <v>396.6</v>
      </c>
      <c r="DZ23" s="19">
        <v>0</v>
      </c>
      <c r="EA23" s="24">
        <f t="shared" si="26"/>
        <v>0</v>
      </c>
      <c r="EB23" s="19">
        <v>79.2</v>
      </c>
      <c r="EC23" s="19">
        <v>0</v>
      </c>
      <c r="ED23" s="24">
        <f t="shared" si="27"/>
        <v>0</v>
      </c>
      <c r="EE23" s="19">
        <v>2037.1</v>
      </c>
      <c r="EF23" s="19">
        <v>531.15635999999995</v>
      </c>
      <c r="EG23" s="24">
        <f t="shared" si="28"/>
        <v>0.2607414265377252</v>
      </c>
      <c r="EH23" s="19"/>
      <c r="EI23" s="19"/>
      <c r="EJ23" s="24"/>
      <c r="EK23" s="19">
        <v>1.2</v>
      </c>
      <c r="EL23" s="19">
        <v>0</v>
      </c>
      <c r="EM23" s="24">
        <f t="shared" si="30"/>
        <v>0</v>
      </c>
      <c r="EN23" s="19">
        <v>58229</v>
      </c>
      <c r="EO23" s="19">
        <v>14932.831</v>
      </c>
      <c r="EP23" s="24">
        <f t="shared" si="31"/>
        <v>0.25645006783561458</v>
      </c>
      <c r="EQ23" s="19">
        <v>4284</v>
      </c>
      <c r="ER23" s="19">
        <v>531.29999999999995</v>
      </c>
      <c r="ES23" s="24">
        <f t="shared" si="32"/>
        <v>0.12401960784313724</v>
      </c>
      <c r="ET23" s="19">
        <v>224648.1</v>
      </c>
      <c r="EU23" s="19">
        <v>46869.993999999999</v>
      </c>
      <c r="EV23" s="24">
        <f t="shared" si="33"/>
        <v>0.20863739332760881</v>
      </c>
      <c r="EW23" s="19">
        <v>99.8</v>
      </c>
      <c r="EX23" s="19">
        <v>40.25</v>
      </c>
      <c r="EY23" s="24">
        <f t="shared" si="34"/>
        <v>0.40330661322645289</v>
      </c>
      <c r="EZ23" s="19">
        <v>7315.4</v>
      </c>
      <c r="FA23" s="19">
        <v>1418.9</v>
      </c>
      <c r="FB23" s="24">
        <f t="shared" si="35"/>
        <v>0.19396068567679145</v>
      </c>
      <c r="FC23" s="19">
        <v>3178.92</v>
      </c>
      <c r="FD23" s="19">
        <v>0</v>
      </c>
      <c r="FE23" s="24">
        <f t="shared" si="36"/>
        <v>0</v>
      </c>
      <c r="FF23" s="19">
        <v>182.2</v>
      </c>
      <c r="FG23" s="19">
        <v>31.8</v>
      </c>
      <c r="FH23" s="24">
        <f t="shared" si="37"/>
        <v>0.17453347969264546</v>
      </c>
      <c r="FI23" s="19">
        <v>11887.8</v>
      </c>
      <c r="FJ23" s="19">
        <v>3128.828</v>
      </c>
      <c r="FK23" s="24">
        <f t="shared" si="38"/>
        <v>0.26319655445078149</v>
      </c>
      <c r="FL23" s="19">
        <v>2255.8000000000002</v>
      </c>
      <c r="FM23" s="19">
        <v>570</v>
      </c>
      <c r="FN23" s="24">
        <f t="shared" si="39"/>
        <v>0.25268197535242481</v>
      </c>
      <c r="FO23" s="19">
        <v>3366</v>
      </c>
      <c r="FP23" s="19">
        <v>0</v>
      </c>
      <c r="FQ23" s="24">
        <f t="shared" si="40"/>
        <v>0</v>
      </c>
      <c r="FR23" s="19"/>
      <c r="FS23" s="19"/>
      <c r="FT23" s="24"/>
      <c r="FU23" s="19"/>
      <c r="FV23" s="19"/>
      <c r="FW23" s="24"/>
      <c r="FX23" s="19">
        <v>1504.8</v>
      </c>
      <c r="FY23" s="19">
        <v>376.2</v>
      </c>
      <c r="FZ23" s="24">
        <f t="shared" si="43"/>
        <v>0.25</v>
      </c>
      <c r="GA23" s="19"/>
      <c r="GB23" s="19"/>
      <c r="GC23" s="24"/>
      <c r="GD23" s="19">
        <v>9.6</v>
      </c>
      <c r="GE23" s="19">
        <v>2.4</v>
      </c>
      <c r="GF23" s="24">
        <f t="shared" si="44"/>
        <v>0.25</v>
      </c>
      <c r="GG23" s="19"/>
      <c r="GH23" s="19"/>
      <c r="GI23" s="24"/>
      <c r="GJ23" s="19"/>
      <c r="GK23" s="19"/>
      <c r="GL23" s="24"/>
      <c r="GM23" s="19">
        <v>584.29999999999995</v>
      </c>
      <c r="GN23" s="19">
        <v>112.804</v>
      </c>
      <c r="GO23" s="24">
        <f t="shared" si="47"/>
        <v>0.19305836043128533</v>
      </c>
      <c r="GP23" s="90">
        <v>16960.23</v>
      </c>
      <c r="GQ23" s="90">
        <v>5654</v>
      </c>
      <c r="GR23" s="89">
        <f t="shared" si="49"/>
        <v>0.33336812059742116</v>
      </c>
      <c r="GS23" s="19"/>
      <c r="GT23" s="19"/>
      <c r="GU23" s="24"/>
      <c r="GV23" s="19"/>
      <c r="GW23" s="19"/>
      <c r="GX23" s="24"/>
      <c r="GY23" s="19">
        <v>16960.23</v>
      </c>
      <c r="GZ23" s="19">
        <v>5654</v>
      </c>
      <c r="HA23" s="24">
        <f t="shared" si="51"/>
        <v>0.33336812059742116</v>
      </c>
      <c r="HB23" s="19"/>
      <c r="HC23" s="19"/>
      <c r="HD23" s="24"/>
      <c r="HE23" s="19"/>
      <c r="HF23" s="19"/>
      <c r="HG23" s="24"/>
      <c r="HH23" s="20">
        <f>C23+R23+DM23+GP23</f>
        <v>636069.66960999998</v>
      </c>
      <c r="HI23" s="20">
        <f>D23+S23+DN23+GQ23</f>
        <v>160740.06336</v>
      </c>
      <c r="HJ23" s="24">
        <f t="shared" si="53"/>
        <v>0.25270826615354292</v>
      </c>
    </row>
    <row r="24" spans="1:218">
      <c r="A24" s="11" t="s">
        <v>188</v>
      </c>
      <c r="B24" s="2" t="s">
        <v>138</v>
      </c>
      <c r="C24" s="19">
        <v>65628</v>
      </c>
      <c r="D24" s="19">
        <v>13085.6</v>
      </c>
      <c r="E24" s="24">
        <f t="shared" si="54"/>
        <v>0.19939050405314807</v>
      </c>
      <c r="F24" s="19"/>
      <c r="G24" s="19"/>
      <c r="H24" s="24"/>
      <c r="I24" s="19">
        <v>65428</v>
      </c>
      <c r="J24" s="19">
        <v>13085.6</v>
      </c>
      <c r="K24" s="24">
        <f t="shared" si="55"/>
        <v>0.2</v>
      </c>
      <c r="L24" s="19">
        <v>200</v>
      </c>
      <c r="M24" s="19">
        <v>0</v>
      </c>
      <c r="N24" s="24">
        <f t="shared" si="56"/>
        <v>0</v>
      </c>
      <c r="O24" s="19"/>
      <c r="P24" s="19"/>
      <c r="Q24" s="24"/>
      <c r="R24" s="19">
        <v>22728.3</v>
      </c>
      <c r="S24" s="19">
        <v>0</v>
      </c>
      <c r="T24" s="24">
        <f t="shared" si="1"/>
        <v>0</v>
      </c>
      <c r="U24" s="19">
        <v>8214.5</v>
      </c>
      <c r="V24" s="19">
        <v>0</v>
      </c>
      <c r="W24" s="24">
        <f t="shared" si="2"/>
        <v>0</v>
      </c>
      <c r="X24" s="19">
        <v>4987.2</v>
      </c>
      <c r="Y24" s="19">
        <v>0</v>
      </c>
      <c r="Z24" s="24">
        <f t="shared" si="3"/>
        <v>0</v>
      </c>
      <c r="AA24" s="19"/>
      <c r="AB24" s="19"/>
      <c r="AC24" s="24"/>
      <c r="AD24" s="19"/>
      <c r="AE24" s="19"/>
      <c r="AF24" s="24"/>
      <c r="AG24" s="19">
        <v>1085.18</v>
      </c>
      <c r="AH24" s="19">
        <v>0</v>
      </c>
      <c r="AI24" s="24">
        <f t="shared" si="4"/>
        <v>0</v>
      </c>
      <c r="AJ24" s="19"/>
      <c r="AK24" s="19"/>
      <c r="AL24" s="24"/>
      <c r="AM24" s="19"/>
      <c r="AN24" s="19"/>
      <c r="AO24" s="24"/>
      <c r="AP24" s="19"/>
      <c r="AQ24" s="19"/>
      <c r="AR24" s="24"/>
      <c r="AS24" s="19"/>
      <c r="AT24" s="19"/>
      <c r="AU24" s="24"/>
      <c r="AV24" s="19"/>
      <c r="AW24" s="19"/>
      <c r="AX24" s="24"/>
      <c r="AY24" s="19"/>
      <c r="AZ24" s="19"/>
      <c r="BA24" s="24"/>
      <c r="BB24" s="19">
        <v>4950</v>
      </c>
      <c r="BC24" s="19">
        <v>0</v>
      </c>
      <c r="BD24" s="24">
        <f t="shared" si="8"/>
        <v>0</v>
      </c>
      <c r="BE24" s="19"/>
      <c r="BF24" s="19"/>
      <c r="BG24" s="24"/>
      <c r="BH24" s="19"/>
      <c r="BI24" s="19"/>
      <c r="BJ24" s="24"/>
      <c r="BK24" s="19">
        <v>3207.52</v>
      </c>
      <c r="BL24" s="19">
        <v>0</v>
      </c>
      <c r="BM24" s="24">
        <f t="shared" si="11"/>
        <v>0</v>
      </c>
      <c r="BN24" s="19"/>
      <c r="BO24" s="19"/>
      <c r="BP24" s="24"/>
      <c r="BQ24" s="19"/>
      <c r="BR24" s="19"/>
      <c r="BS24" s="24"/>
      <c r="BT24" s="19"/>
      <c r="BU24" s="19"/>
      <c r="BV24" s="24"/>
      <c r="BW24" s="19"/>
      <c r="BX24" s="19"/>
      <c r="BY24" s="24"/>
      <c r="BZ24" s="19"/>
      <c r="CA24" s="19"/>
      <c r="CB24" s="24"/>
      <c r="CC24" s="24"/>
      <c r="CD24" s="24"/>
      <c r="CE24" s="24"/>
      <c r="CF24" s="19"/>
      <c r="CG24" s="19"/>
      <c r="CH24" s="24"/>
      <c r="CI24" s="19"/>
      <c r="CJ24" s="19"/>
      <c r="CK24" s="24"/>
      <c r="CL24" s="24"/>
      <c r="CM24" s="24"/>
      <c r="CN24" s="24"/>
      <c r="CO24" s="24"/>
      <c r="CP24" s="24"/>
      <c r="CQ24" s="24"/>
      <c r="CR24" s="19"/>
      <c r="CS24" s="19"/>
      <c r="CT24" s="24"/>
      <c r="CU24" s="19"/>
      <c r="CV24" s="19"/>
      <c r="CW24" s="24"/>
      <c r="CX24" s="19">
        <v>283.89999999999998</v>
      </c>
      <c r="CY24" s="19">
        <v>0</v>
      </c>
      <c r="CZ24" s="24">
        <f t="shared" si="18"/>
        <v>0</v>
      </c>
      <c r="DA24" s="19"/>
      <c r="DB24" s="19"/>
      <c r="DC24" s="24"/>
      <c r="DD24" s="19"/>
      <c r="DE24" s="19"/>
      <c r="DF24" s="24"/>
      <c r="DG24" s="19"/>
      <c r="DH24" s="19"/>
      <c r="DI24" s="24"/>
      <c r="DJ24" s="19"/>
      <c r="DK24" s="19"/>
      <c r="DL24" s="24"/>
      <c r="DM24" s="90">
        <v>122902.6</v>
      </c>
      <c r="DN24" s="90">
        <v>35818.470379999999</v>
      </c>
      <c r="DO24" s="89">
        <f t="shared" si="22"/>
        <v>0.29143785713239589</v>
      </c>
      <c r="DP24" s="19">
        <v>1386</v>
      </c>
      <c r="DQ24" s="19">
        <v>346.5</v>
      </c>
      <c r="DR24" s="24">
        <f t="shared" si="23"/>
        <v>0.25</v>
      </c>
      <c r="DS24" s="19">
        <v>235.9</v>
      </c>
      <c r="DT24" s="19">
        <v>59.1</v>
      </c>
      <c r="DU24" s="24">
        <f t="shared" si="24"/>
        <v>0.25052988554472233</v>
      </c>
      <c r="DV24" s="19">
        <v>182.2</v>
      </c>
      <c r="DW24" s="19">
        <v>38.755000000000003</v>
      </c>
      <c r="DX24" s="24">
        <f t="shared" si="25"/>
        <v>0.21270581778265646</v>
      </c>
      <c r="DY24" s="19"/>
      <c r="DZ24" s="19"/>
      <c r="EA24" s="24"/>
      <c r="EB24" s="19"/>
      <c r="EC24" s="19"/>
      <c r="ED24" s="24"/>
      <c r="EE24" s="19">
        <v>331</v>
      </c>
      <c r="EF24" s="19">
        <v>55.978999999999999</v>
      </c>
      <c r="EG24" s="24">
        <f t="shared" si="28"/>
        <v>0.16912084592145016</v>
      </c>
      <c r="EH24" s="19"/>
      <c r="EI24" s="19"/>
      <c r="EJ24" s="24"/>
      <c r="EK24" s="19">
        <v>0.1</v>
      </c>
      <c r="EL24" s="19">
        <v>0</v>
      </c>
      <c r="EM24" s="24">
        <f t="shared" si="30"/>
        <v>0</v>
      </c>
      <c r="EN24" s="19">
        <v>31550</v>
      </c>
      <c r="EO24" s="19">
        <v>5833.9579999999996</v>
      </c>
      <c r="EP24" s="24">
        <f t="shared" si="31"/>
        <v>0.18491150554675118</v>
      </c>
      <c r="EQ24" s="19">
        <v>418.8</v>
      </c>
      <c r="ER24" s="19">
        <v>113</v>
      </c>
      <c r="ES24" s="24">
        <f t="shared" si="32"/>
        <v>0.26981852913085003</v>
      </c>
      <c r="ET24" s="19">
        <v>74601.3</v>
      </c>
      <c r="EU24" s="19">
        <v>26155.694</v>
      </c>
      <c r="EV24" s="24">
        <f t="shared" si="33"/>
        <v>0.35060641034405565</v>
      </c>
      <c r="EW24" s="19"/>
      <c r="EX24" s="19"/>
      <c r="EY24" s="24"/>
      <c r="EZ24" s="19">
        <v>2493.5</v>
      </c>
      <c r="FA24" s="19">
        <v>681.3</v>
      </c>
      <c r="FB24" s="24">
        <f t="shared" si="35"/>
        <v>0.27323039903749746</v>
      </c>
      <c r="FC24" s="19">
        <v>823.2</v>
      </c>
      <c r="FD24" s="19">
        <v>0</v>
      </c>
      <c r="FE24" s="24">
        <f t="shared" si="36"/>
        <v>0</v>
      </c>
      <c r="FF24" s="19">
        <v>60.7</v>
      </c>
      <c r="FG24" s="19">
        <v>15.9</v>
      </c>
      <c r="FH24" s="24">
        <f t="shared" si="37"/>
        <v>0.26194398682042835</v>
      </c>
      <c r="FI24" s="19">
        <v>7689.6</v>
      </c>
      <c r="FJ24" s="19">
        <v>1809.4058400000001</v>
      </c>
      <c r="FK24" s="24">
        <f t="shared" si="38"/>
        <v>0.23530558676654184</v>
      </c>
      <c r="FL24" s="19">
        <v>926.6</v>
      </c>
      <c r="FM24" s="19">
        <v>214.83754000000002</v>
      </c>
      <c r="FN24" s="24">
        <f t="shared" si="39"/>
        <v>0.23185575221238938</v>
      </c>
      <c r="FO24" s="19"/>
      <c r="FP24" s="19"/>
      <c r="FQ24" s="24"/>
      <c r="FR24" s="19"/>
      <c r="FS24" s="19"/>
      <c r="FT24" s="24"/>
      <c r="FU24" s="19"/>
      <c r="FV24" s="19"/>
      <c r="FW24" s="24"/>
      <c r="FX24" s="19">
        <v>1695.7</v>
      </c>
      <c r="FY24" s="19">
        <v>423.9</v>
      </c>
      <c r="FZ24" s="24">
        <f t="shared" si="43"/>
        <v>0.24998525682608949</v>
      </c>
      <c r="GA24" s="19"/>
      <c r="GB24" s="19"/>
      <c r="GC24" s="24"/>
      <c r="GD24" s="19">
        <v>1</v>
      </c>
      <c r="GE24" s="19">
        <v>0.25</v>
      </c>
      <c r="GF24" s="24">
        <f t="shared" si="44"/>
        <v>0.25</v>
      </c>
      <c r="GG24" s="19"/>
      <c r="GH24" s="19"/>
      <c r="GI24" s="24"/>
      <c r="GJ24" s="19"/>
      <c r="GK24" s="19"/>
      <c r="GL24" s="24"/>
      <c r="GM24" s="19">
        <v>507</v>
      </c>
      <c r="GN24" s="19">
        <v>69.891000000000005</v>
      </c>
      <c r="GO24" s="24">
        <f t="shared" si="47"/>
        <v>0.13785207100591718</v>
      </c>
      <c r="GP24" s="90"/>
      <c r="GQ24" s="90"/>
      <c r="GR24" s="89"/>
      <c r="GS24" s="19"/>
      <c r="GT24" s="19"/>
      <c r="GU24" s="24"/>
      <c r="GV24" s="19"/>
      <c r="GW24" s="19"/>
      <c r="GX24" s="24"/>
      <c r="GY24" s="19"/>
      <c r="GZ24" s="19"/>
      <c r="HA24" s="24"/>
      <c r="HB24" s="19"/>
      <c r="HC24" s="19"/>
      <c r="HD24" s="24"/>
      <c r="HE24" s="19"/>
      <c r="HF24" s="19"/>
      <c r="HG24" s="24"/>
      <c r="HH24" s="20">
        <f>C24+R24+DM24+GP24</f>
        <v>211258.90000000002</v>
      </c>
      <c r="HI24" s="20">
        <f>D24+S24+DN24+GQ24</f>
        <v>48904.070379999997</v>
      </c>
      <c r="HJ24" s="24">
        <f t="shared" si="53"/>
        <v>0.23148880534737232</v>
      </c>
    </row>
    <row r="25" spans="1:218">
      <c r="A25" s="11" t="s">
        <v>189</v>
      </c>
      <c r="B25" s="2" t="s">
        <v>139</v>
      </c>
      <c r="C25" s="19">
        <v>154768</v>
      </c>
      <c r="D25" s="19">
        <v>54868.800000000003</v>
      </c>
      <c r="E25" s="24">
        <f t="shared" si="54"/>
        <v>0.35452289879044768</v>
      </c>
      <c r="F25" s="19"/>
      <c r="G25" s="19"/>
      <c r="H25" s="24"/>
      <c r="I25" s="19">
        <v>154568</v>
      </c>
      <c r="J25" s="19">
        <v>54868.800000000003</v>
      </c>
      <c r="K25" s="24">
        <f t="shared" si="55"/>
        <v>0.35498162620982354</v>
      </c>
      <c r="L25" s="19">
        <v>200</v>
      </c>
      <c r="M25" s="19">
        <v>0</v>
      </c>
      <c r="N25" s="24">
        <f t="shared" si="56"/>
        <v>0</v>
      </c>
      <c r="O25" s="19"/>
      <c r="P25" s="19"/>
      <c r="Q25" s="24"/>
      <c r="R25" s="19">
        <v>68954.641839999997</v>
      </c>
      <c r="S25" s="19">
        <v>14010</v>
      </c>
      <c r="T25" s="24">
        <f t="shared" si="1"/>
        <v>0.20317703966193207</v>
      </c>
      <c r="U25" s="19">
        <v>52715.199999999997</v>
      </c>
      <c r="V25" s="19">
        <v>13180</v>
      </c>
      <c r="W25" s="24">
        <f t="shared" si="2"/>
        <v>0.2500227638328224</v>
      </c>
      <c r="X25" s="19">
        <v>2804.8</v>
      </c>
      <c r="Y25" s="19">
        <v>0</v>
      </c>
      <c r="Z25" s="24">
        <f t="shared" si="3"/>
        <v>0</v>
      </c>
      <c r="AA25" s="19"/>
      <c r="AB25" s="19"/>
      <c r="AC25" s="24"/>
      <c r="AD25" s="19"/>
      <c r="AE25" s="19"/>
      <c r="AF25" s="24"/>
      <c r="AG25" s="19"/>
      <c r="AH25" s="19"/>
      <c r="AI25" s="24"/>
      <c r="AJ25" s="19"/>
      <c r="AK25" s="19"/>
      <c r="AL25" s="24"/>
      <c r="AM25" s="19"/>
      <c r="AN25" s="19"/>
      <c r="AO25" s="24"/>
      <c r="AP25" s="19">
        <v>5198.88184</v>
      </c>
      <c r="AQ25" s="19">
        <v>0</v>
      </c>
      <c r="AR25" s="24">
        <f t="shared" si="5"/>
        <v>0</v>
      </c>
      <c r="AS25" s="19"/>
      <c r="AT25" s="19"/>
      <c r="AU25" s="24"/>
      <c r="AV25" s="19"/>
      <c r="AW25" s="19"/>
      <c r="AX25" s="24"/>
      <c r="AY25" s="19"/>
      <c r="AZ25" s="19"/>
      <c r="BA25" s="24"/>
      <c r="BB25" s="19"/>
      <c r="BC25" s="19"/>
      <c r="BD25" s="24"/>
      <c r="BE25" s="19"/>
      <c r="BF25" s="19"/>
      <c r="BG25" s="24"/>
      <c r="BH25" s="19"/>
      <c r="BI25" s="19"/>
      <c r="BJ25" s="24"/>
      <c r="BK25" s="19">
        <v>1603.76</v>
      </c>
      <c r="BL25" s="19">
        <v>0</v>
      </c>
      <c r="BM25" s="24">
        <f t="shared" si="11"/>
        <v>0</v>
      </c>
      <c r="BN25" s="19"/>
      <c r="BO25" s="19"/>
      <c r="BP25" s="24"/>
      <c r="BQ25" s="19"/>
      <c r="BR25" s="19"/>
      <c r="BS25" s="24"/>
      <c r="BT25" s="19">
        <v>1632</v>
      </c>
      <c r="BU25" s="19">
        <v>830</v>
      </c>
      <c r="BV25" s="24">
        <f t="shared" si="14"/>
        <v>0.50857843137254899</v>
      </c>
      <c r="BW25" s="19"/>
      <c r="BX25" s="19"/>
      <c r="BY25" s="24"/>
      <c r="BZ25" s="19"/>
      <c r="CA25" s="19"/>
      <c r="CB25" s="24"/>
      <c r="CC25" s="24"/>
      <c r="CD25" s="24"/>
      <c r="CE25" s="24"/>
      <c r="CF25" s="19"/>
      <c r="CG25" s="19"/>
      <c r="CH25" s="24"/>
      <c r="CI25" s="19"/>
      <c r="CJ25" s="19"/>
      <c r="CK25" s="24"/>
      <c r="CL25" s="24"/>
      <c r="CM25" s="24"/>
      <c r="CN25" s="24"/>
      <c r="CO25" s="24"/>
      <c r="CP25" s="24"/>
      <c r="CQ25" s="24"/>
      <c r="CR25" s="19"/>
      <c r="CS25" s="19"/>
      <c r="CT25" s="24"/>
      <c r="CU25" s="19"/>
      <c r="CV25" s="19"/>
      <c r="CW25" s="24"/>
      <c r="CX25" s="19">
        <v>5000</v>
      </c>
      <c r="CY25" s="19">
        <v>0</v>
      </c>
      <c r="CZ25" s="24">
        <f t="shared" si="18"/>
        <v>0</v>
      </c>
      <c r="DA25" s="19"/>
      <c r="DB25" s="19"/>
      <c r="DC25" s="24"/>
      <c r="DD25" s="19"/>
      <c r="DE25" s="19"/>
      <c r="DF25" s="24"/>
      <c r="DG25" s="19"/>
      <c r="DH25" s="19"/>
      <c r="DI25" s="24"/>
      <c r="DJ25" s="19"/>
      <c r="DK25" s="19"/>
      <c r="DL25" s="24"/>
      <c r="DM25" s="90">
        <v>315331.71999999997</v>
      </c>
      <c r="DN25" s="90">
        <v>79988.721000000005</v>
      </c>
      <c r="DO25" s="89">
        <f t="shared" si="22"/>
        <v>0.25366531790712338</v>
      </c>
      <c r="DP25" s="19">
        <v>5315</v>
      </c>
      <c r="DQ25" s="19">
        <v>2936.4</v>
      </c>
      <c r="DR25" s="24">
        <f t="shared" si="23"/>
        <v>0.55247412982126065</v>
      </c>
      <c r="DS25" s="19">
        <v>320.10000000000002</v>
      </c>
      <c r="DT25" s="19">
        <v>80.099999999999994</v>
      </c>
      <c r="DU25" s="24">
        <f t="shared" si="24"/>
        <v>0.2502343017806935</v>
      </c>
      <c r="DV25" s="19">
        <v>407.1</v>
      </c>
      <c r="DW25" s="19">
        <v>106.27</v>
      </c>
      <c r="DX25" s="24">
        <f t="shared" si="25"/>
        <v>0.26104151314173418</v>
      </c>
      <c r="DY25" s="19"/>
      <c r="DZ25" s="19"/>
      <c r="EA25" s="24"/>
      <c r="EB25" s="19"/>
      <c r="EC25" s="19"/>
      <c r="ED25" s="24"/>
      <c r="EE25" s="19"/>
      <c r="EF25" s="19"/>
      <c r="EG25" s="24"/>
      <c r="EH25" s="19"/>
      <c r="EI25" s="19"/>
      <c r="EJ25" s="24"/>
      <c r="EK25" s="19"/>
      <c r="EL25" s="19"/>
      <c r="EM25" s="24"/>
      <c r="EN25" s="19">
        <v>73945.2</v>
      </c>
      <c r="EO25" s="19">
        <v>18620.413</v>
      </c>
      <c r="EP25" s="24">
        <f t="shared" si="31"/>
        <v>0.2518136809421031</v>
      </c>
      <c r="EQ25" s="19">
        <v>1187.2</v>
      </c>
      <c r="ER25" s="19">
        <v>274.5</v>
      </c>
      <c r="ES25" s="24">
        <f t="shared" si="32"/>
        <v>0.23121630727762801</v>
      </c>
      <c r="ET25" s="19">
        <v>186601.4</v>
      </c>
      <c r="EU25" s="19">
        <v>49562.921999999999</v>
      </c>
      <c r="EV25" s="24">
        <f t="shared" si="33"/>
        <v>0.26560852169383509</v>
      </c>
      <c r="EW25" s="19">
        <v>60.4</v>
      </c>
      <c r="EX25" s="19">
        <v>60.4</v>
      </c>
      <c r="EY25" s="24">
        <f t="shared" si="34"/>
        <v>1</v>
      </c>
      <c r="EZ25" s="19">
        <v>4814</v>
      </c>
      <c r="FA25" s="19">
        <v>750</v>
      </c>
      <c r="FB25" s="24">
        <f t="shared" si="35"/>
        <v>0.15579559617781472</v>
      </c>
      <c r="FC25" s="19">
        <v>3107.52</v>
      </c>
      <c r="FD25" s="19">
        <v>0</v>
      </c>
      <c r="FE25" s="24">
        <f t="shared" si="36"/>
        <v>0</v>
      </c>
      <c r="FF25" s="19">
        <v>91.1</v>
      </c>
      <c r="FG25" s="19">
        <v>24</v>
      </c>
      <c r="FH25" s="24">
        <f t="shared" si="37"/>
        <v>0.26344676180021953</v>
      </c>
      <c r="FI25" s="19">
        <v>25949.4</v>
      </c>
      <c r="FJ25" s="19">
        <v>6243.2370000000001</v>
      </c>
      <c r="FK25" s="24">
        <f t="shared" si="38"/>
        <v>0.24059273046775648</v>
      </c>
      <c r="FL25" s="19">
        <v>3453.8</v>
      </c>
      <c r="FM25" s="19">
        <v>633.9</v>
      </c>
      <c r="FN25" s="24">
        <f t="shared" si="39"/>
        <v>0.18353697376802361</v>
      </c>
      <c r="FO25" s="19">
        <v>6831</v>
      </c>
      <c r="FP25" s="19">
        <v>0</v>
      </c>
      <c r="FQ25" s="24">
        <f t="shared" si="40"/>
        <v>0</v>
      </c>
      <c r="FR25" s="19">
        <v>304.60000000000002</v>
      </c>
      <c r="FS25" s="19">
        <v>0</v>
      </c>
      <c r="FT25" s="24">
        <f t="shared" si="41"/>
        <v>0</v>
      </c>
      <c r="FU25" s="19">
        <v>5.5</v>
      </c>
      <c r="FV25" s="19">
        <v>0</v>
      </c>
      <c r="FW25" s="24">
        <f t="shared" si="42"/>
        <v>0</v>
      </c>
      <c r="FX25" s="19">
        <v>2334.4</v>
      </c>
      <c r="FY25" s="19">
        <v>583.6</v>
      </c>
      <c r="FZ25" s="24">
        <f t="shared" si="43"/>
        <v>0.25</v>
      </c>
      <c r="GA25" s="19"/>
      <c r="GB25" s="19"/>
      <c r="GC25" s="24"/>
      <c r="GD25" s="19">
        <v>2</v>
      </c>
      <c r="GE25" s="19">
        <v>0.5</v>
      </c>
      <c r="GF25" s="24">
        <f t="shared" si="44"/>
        <v>0.25</v>
      </c>
      <c r="GG25" s="19"/>
      <c r="GH25" s="19"/>
      <c r="GI25" s="24"/>
      <c r="GJ25" s="19"/>
      <c r="GK25" s="19"/>
      <c r="GL25" s="24"/>
      <c r="GM25" s="19">
        <v>602</v>
      </c>
      <c r="GN25" s="19">
        <v>112.479</v>
      </c>
      <c r="GO25" s="24">
        <f t="shared" si="47"/>
        <v>0.18684219269102989</v>
      </c>
      <c r="GP25" s="90"/>
      <c r="GQ25" s="90"/>
      <c r="GR25" s="89"/>
      <c r="GS25" s="19"/>
      <c r="GT25" s="19"/>
      <c r="GU25" s="24"/>
      <c r="GV25" s="19"/>
      <c r="GW25" s="19"/>
      <c r="GX25" s="24"/>
      <c r="GY25" s="19"/>
      <c r="GZ25" s="19"/>
      <c r="HA25" s="24"/>
      <c r="HB25" s="19"/>
      <c r="HC25" s="19"/>
      <c r="HD25" s="24"/>
      <c r="HE25" s="19"/>
      <c r="HF25" s="19"/>
      <c r="HG25" s="24"/>
      <c r="HH25" s="20">
        <f>C25+R25+DM25+GP25</f>
        <v>539054.36183999991</v>
      </c>
      <c r="HI25" s="20">
        <f>D25+S25+DN25+GQ25</f>
        <v>148867.52100000001</v>
      </c>
      <c r="HJ25" s="24">
        <f t="shared" si="53"/>
        <v>0.27616420817347231</v>
      </c>
    </row>
    <row r="26" spans="1:218">
      <c r="A26" s="11" t="s">
        <v>190</v>
      </c>
      <c r="B26" s="2" t="s">
        <v>140</v>
      </c>
      <c r="C26" s="19">
        <v>100838</v>
      </c>
      <c r="D26" s="19">
        <v>36338.6</v>
      </c>
      <c r="E26" s="24">
        <f t="shared" si="54"/>
        <v>0.36036613181538707</v>
      </c>
      <c r="F26" s="19"/>
      <c r="G26" s="19"/>
      <c r="H26" s="24"/>
      <c r="I26" s="19">
        <v>100388</v>
      </c>
      <c r="J26" s="19">
        <v>36338.6</v>
      </c>
      <c r="K26" s="24">
        <f t="shared" si="55"/>
        <v>0.36198151173447024</v>
      </c>
      <c r="L26" s="19">
        <v>450</v>
      </c>
      <c r="M26" s="19">
        <v>0</v>
      </c>
      <c r="N26" s="24">
        <f t="shared" si="56"/>
        <v>0</v>
      </c>
      <c r="O26" s="19"/>
      <c r="P26" s="19"/>
      <c r="Q26" s="24"/>
      <c r="R26" s="19">
        <v>58782.489799999996</v>
      </c>
      <c r="S26" s="19">
        <v>17000</v>
      </c>
      <c r="T26" s="24">
        <f t="shared" si="1"/>
        <v>0.28920176838103245</v>
      </c>
      <c r="U26" s="19">
        <v>39884.800000000003</v>
      </c>
      <c r="V26" s="19">
        <v>17000</v>
      </c>
      <c r="W26" s="24">
        <f t="shared" si="2"/>
        <v>0.42622753530166879</v>
      </c>
      <c r="X26" s="19">
        <v>11324.7</v>
      </c>
      <c r="Y26" s="19">
        <v>0</v>
      </c>
      <c r="Z26" s="24">
        <f t="shared" si="3"/>
        <v>0</v>
      </c>
      <c r="AA26" s="19"/>
      <c r="AB26" s="19"/>
      <c r="AC26" s="24"/>
      <c r="AD26" s="19"/>
      <c r="AE26" s="19"/>
      <c r="AF26" s="24"/>
      <c r="AG26" s="19">
        <v>1017.497</v>
      </c>
      <c r="AH26" s="19">
        <v>0</v>
      </c>
      <c r="AI26" s="24">
        <f t="shared" si="4"/>
        <v>0</v>
      </c>
      <c r="AJ26" s="19"/>
      <c r="AK26" s="19"/>
      <c r="AL26" s="24"/>
      <c r="AM26" s="19"/>
      <c r="AN26" s="19"/>
      <c r="AO26" s="24"/>
      <c r="AP26" s="19"/>
      <c r="AQ26" s="19"/>
      <c r="AR26" s="24"/>
      <c r="AS26" s="19"/>
      <c r="AT26" s="19"/>
      <c r="AU26" s="24"/>
      <c r="AV26" s="19"/>
      <c r="AW26" s="19"/>
      <c r="AX26" s="24"/>
      <c r="AY26" s="19"/>
      <c r="AZ26" s="19"/>
      <c r="BA26" s="24"/>
      <c r="BB26" s="19">
        <v>1782</v>
      </c>
      <c r="BC26" s="19">
        <v>0</v>
      </c>
      <c r="BD26" s="24">
        <f t="shared" si="8"/>
        <v>0</v>
      </c>
      <c r="BE26" s="19"/>
      <c r="BF26" s="19"/>
      <c r="BG26" s="24"/>
      <c r="BH26" s="19"/>
      <c r="BI26" s="19"/>
      <c r="BJ26" s="24"/>
      <c r="BK26" s="19"/>
      <c r="BL26" s="19"/>
      <c r="BM26" s="24"/>
      <c r="BN26" s="19"/>
      <c r="BO26" s="19"/>
      <c r="BP26" s="24"/>
      <c r="BQ26" s="19">
        <v>3864.2428</v>
      </c>
      <c r="BR26" s="19">
        <v>0</v>
      </c>
      <c r="BS26" s="24">
        <f t="shared" si="13"/>
        <v>0</v>
      </c>
      <c r="BT26" s="19"/>
      <c r="BU26" s="19"/>
      <c r="BV26" s="24"/>
      <c r="BW26" s="19"/>
      <c r="BX26" s="19"/>
      <c r="BY26" s="24"/>
      <c r="BZ26" s="19"/>
      <c r="CA26" s="19"/>
      <c r="CB26" s="24"/>
      <c r="CC26" s="24"/>
      <c r="CD26" s="24"/>
      <c r="CE26" s="24"/>
      <c r="CF26" s="19"/>
      <c r="CG26" s="19"/>
      <c r="CH26" s="24"/>
      <c r="CI26" s="19"/>
      <c r="CJ26" s="19"/>
      <c r="CK26" s="24"/>
      <c r="CL26" s="24"/>
      <c r="CM26" s="24"/>
      <c r="CN26" s="24"/>
      <c r="CO26" s="24"/>
      <c r="CP26" s="24"/>
      <c r="CQ26" s="24"/>
      <c r="CR26" s="19"/>
      <c r="CS26" s="19"/>
      <c r="CT26" s="24"/>
      <c r="CU26" s="19">
        <v>909.25</v>
      </c>
      <c r="CV26" s="19">
        <v>0</v>
      </c>
      <c r="CW26" s="24">
        <f t="shared" si="17"/>
        <v>0</v>
      </c>
      <c r="CX26" s="19"/>
      <c r="CY26" s="19"/>
      <c r="CZ26" s="24"/>
      <c r="DA26" s="19"/>
      <c r="DB26" s="19"/>
      <c r="DC26" s="24"/>
      <c r="DD26" s="19"/>
      <c r="DE26" s="19"/>
      <c r="DF26" s="24"/>
      <c r="DG26" s="19"/>
      <c r="DH26" s="19"/>
      <c r="DI26" s="24"/>
      <c r="DJ26" s="19"/>
      <c r="DK26" s="19"/>
      <c r="DL26" s="24"/>
      <c r="DM26" s="90">
        <v>245082.36</v>
      </c>
      <c r="DN26" s="90">
        <v>39465.154999999999</v>
      </c>
      <c r="DO26" s="89">
        <f t="shared" si="22"/>
        <v>0.1610281335629378</v>
      </c>
      <c r="DP26" s="19">
        <v>1441</v>
      </c>
      <c r="DQ26" s="19">
        <v>360.3</v>
      </c>
      <c r="DR26" s="24">
        <f t="shared" si="23"/>
        <v>0.25003469812630119</v>
      </c>
      <c r="DS26" s="19">
        <v>185.3</v>
      </c>
      <c r="DT26" s="19">
        <v>46.2</v>
      </c>
      <c r="DU26" s="24">
        <f t="shared" si="24"/>
        <v>0.24932541824069077</v>
      </c>
      <c r="DV26" s="19">
        <v>182.2</v>
      </c>
      <c r="DW26" s="19">
        <v>39.6</v>
      </c>
      <c r="DX26" s="24">
        <f t="shared" si="25"/>
        <v>0.21734357848518115</v>
      </c>
      <c r="DY26" s="19"/>
      <c r="DZ26" s="19"/>
      <c r="EA26" s="24"/>
      <c r="EB26" s="19"/>
      <c r="EC26" s="19"/>
      <c r="ED26" s="24"/>
      <c r="EE26" s="19"/>
      <c r="EF26" s="19"/>
      <c r="EG26" s="24"/>
      <c r="EH26" s="19"/>
      <c r="EI26" s="19"/>
      <c r="EJ26" s="24"/>
      <c r="EK26" s="19"/>
      <c r="EL26" s="19"/>
      <c r="EM26" s="24"/>
      <c r="EN26" s="19">
        <v>28109.9</v>
      </c>
      <c r="EO26" s="19">
        <v>7778.0969999999998</v>
      </c>
      <c r="EP26" s="24">
        <f t="shared" si="31"/>
        <v>0.27670311883002074</v>
      </c>
      <c r="EQ26" s="19">
        <v>1332.2</v>
      </c>
      <c r="ER26" s="19">
        <v>129.4</v>
      </c>
      <c r="ES26" s="24">
        <f t="shared" si="32"/>
        <v>9.7132562678276538E-2</v>
      </c>
      <c r="ET26" s="19">
        <v>198947.8</v>
      </c>
      <c r="EU26" s="19">
        <v>28443.701000000001</v>
      </c>
      <c r="EV26" s="24">
        <f t="shared" si="33"/>
        <v>0.14297067371441152</v>
      </c>
      <c r="EW26" s="19"/>
      <c r="EX26" s="19"/>
      <c r="EY26" s="24"/>
      <c r="EZ26" s="19">
        <v>3779.6</v>
      </c>
      <c r="FA26" s="19">
        <v>507.2</v>
      </c>
      <c r="FB26" s="24">
        <f t="shared" si="35"/>
        <v>0.13419409461318657</v>
      </c>
      <c r="FC26" s="19">
        <v>1364.16</v>
      </c>
      <c r="FD26" s="19">
        <v>0</v>
      </c>
      <c r="FE26" s="24">
        <f t="shared" si="36"/>
        <v>0</v>
      </c>
      <c r="FF26" s="19">
        <v>91.1</v>
      </c>
      <c r="FG26" s="19">
        <v>24</v>
      </c>
      <c r="FH26" s="24">
        <f t="shared" si="37"/>
        <v>0.26344676180021953</v>
      </c>
      <c r="FI26" s="19">
        <v>6996.9</v>
      </c>
      <c r="FJ26" s="19">
        <v>1503.0940000000001</v>
      </c>
      <c r="FK26" s="24">
        <f t="shared" si="38"/>
        <v>0.21482285011933858</v>
      </c>
      <c r="FL26" s="19">
        <v>1067</v>
      </c>
      <c r="FM26" s="19">
        <v>267.5</v>
      </c>
      <c r="FN26" s="24">
        <f t="shared" si="39"/>
        <v>0.25070290534208062</v>
      </c>
      <c r="FO26" s="19"/>
      <c r="FP26" s="19"/>
      <c r="FQ26" s="24"/>
      <c r="FR26" s="19"/>
      <c r="FS26" s="19"/>
      <c r="FT26" s="24"/>
      <c r="FU26" s="19"/>
      <c r="FV26" s="19"/>
      <c r="FW26" s="24"/>
      <c r="FX26" s="19">
        <v>1087</v>
      </c>
      <c r="FY26" s="19">
        <v>271.8</v>
      </c>
      <c r="FZ26" s="24">
        <f t="shared" si="43"/>
        <v>0.25004599816007361</v>
      </c>
      <c r="GA26" s="19"/>
      <c r="GB26" s="19"/>
      <c r="GC26" s="24"/>
      <c r="GD26" s="19">
        <v>0.7</v>
      </c>
      <c r="GE26" s="19">
        <v>0.17</v>
      </c>
      <c r="GF26" s="24">
        <f t="shared" si="44"/>
        <v>0.24285714285714288</v>
      </c>
      <c r="GG26" s="19"/>
      <c r="GH26" s="19"/>
      <c r="GI26" s="24"/>
      <c r="GJ26" s="19"/>
      <c r="GK26" s="19"/>
      <c r="GL26" s="24"/>
      <c r="GM26" s="19">
        <v>497.5</v>
      </c>
      <c r="GN26" s="19">
        <v>94.093000000000004</v>
      </c>
      <c r="GO26" s="24">
        <f t="shared" si="47"/>
        <v>0.18913165829145728</v>
      </c>
      <c r="GP26" s="90"/>
      <c r="GQ26" s="90"/>
      <c r="GR26" s="89"/>
      <c r="GS26" s="19"/>
      <c r="GT26" s="19"/>
      <c r="GU26" s="24"/>
      <c r="GV26" s="19"/>
      <c r="GW26" s="19"/>
      <c r="GX26" s="24"/>
      <c r="GY26" s="19"/>
      <c r="GZ26" s="19"/>
      <c r="HA26" s="24"/>
      <c r="HB26" s="19"/>
      <c r="HC26" s="19"/>
      <c r="HD26" s="24"/>
      <c r="HE26" s="19"/>
      <c r="HF26" s="19"/>
      <c r="HG26" s="24"/>
      <c r="HH26" s="20">
        <f>C26+R26+DM26+GP26</f>
        <v>404702.84979999997</v>
      </c>
      <c r="HI26" s="20">
        <f>D26+S26+DN26+GQ26</f>
        <v>92803.755000000005</v>
      </c>
      <c r="HJ26" s="24">
        <f t="shared" si="53"/>
        <v>0.22931332222113751</v>
      </c>
    </row>
    <row r="27" spans="1:218">
      <c r="A27" s="11" t="s">
        <v>191</v>
      </c>
      <c r="B27" s="2" t="s">
        <v>141</v>
      </c>
      <c r="C27" s="19">
        <v>108329</v>
      </c>
      <c r="D27" s="19">
        <v>54540.800000000003</v>
      </c>
      <c r="E27" s="24">
        <f t="shared" si="54"/>
        <v>0.5034736774086348</v>
      </c>
      <c r="F27" s="19"/>
      <c r="G27" s="19"/>
      <c r="H27" s="24"/>
      <c r="I27" s="19">
        <v>108279</v>
      </c>
      <c r="J27" s="19">
        <v>54540.800000000003</v>
      </c>
      <c r="K27" s="24">
        <f t="shared" si="55"/>
        <v>0.50370616647734101</v>
      </c>
      <c r="L27" s="19">
        <v>50</v>
      </c>
      <c r="M27" s="19">
        <v>0</v>
      </c>
      <c r="N27" s="24">
        <f t="shared" si="56"/>
        <v>0</v>
      </c>
      <c r="O27" s="19"/>
      <c r="P27" s="19"/>
      <c r="Q27" s="24"/>
      <c r="R27" s="19">
        <v>66468.714200000002</v>
      </c>
      <c r="S27" s="19">
        <v>4698.6000000000004</v>
      </c>
      <c r="T27" s="24">
        <f t="shared" si="1"/>
        <v>7.0688895618805273E-2</v>
      </c>
      <c r="U27" s="19">
        <v>36510.400000000001</v>
      </c>
      <c r="V27" s="19">
        <v>4000</v>
      </c>
      <c r="W27" s="24">
        <f t="shared" si="2"/>
        <v>0.10955782461983435</v>
      </c>
      <c r="X27" s="19"/>
      <c r="Y27" s="19"/>
      <c r="Z27" s="24"/>
      <c r="AA27" s="19"/>
      <c r="AB27" s="19"/>
      <c r="AC27" s="24"/>
      <c r="AD27" s="19"/>
      <c r="AE27" s="19"/>
      <c r="AF27" s="24"/>
      <c r="AG27" s="19">
        <v>1393.44</v>
      </c>
      <c r="AH27" s="19">
        <v>0</v>
      </c>
      <c r="AI27" s="24">
        <f t="shared" si="4"/>
        <v>0</v>
      </c>
      <c r="AJ27" s="19"/>
      <c r="AK27" s="19"/>
      <c r="AL27" s="24"/>
      <c r="AM27" s="19"/>
      <c r="AN27" s="19"/>
      <c r="AO27" s="24"/>
      <c r="AP27" s="19">
        <v>5559.0037999999995</v>
      </c>
      <c r="AQ27" s="19">
        <v>0</v>
      </c>
      <c r="AR27" s="24">
        <f t="shared" si="5"/>
        <v>0</v>
      </c>
      <c r="AS27" s="19"/>
      <c r="AT27" s="19"/>
      <c r="AU27" s="24"/>
      <c r="AV27" s="19"/>
      <c r="AW27" s="19"/>
      <c r="AX27" s="24"/>
      <c r="AY27" s="19"/>
      <c r="AZ27" s="19"/>
      <c r="BA27" s="24"/>
      <c r="BB27" s="19">
        <v>4950</v>
      </c>
      <c r="BC27" s="19">
        <v>0</v>
      </c>
      <c r="BD27" s="24">
        <f t="shared" si="8"/>
        <v>0</v>
      </c>
      <c r="BE27" s="19"/>
      <c r="BF27" s="19"/>
      <c r="BG27" s="24"/>
      <c r="BH27" s="19"/>
      <c r="BI27" s="19"/>
      <c r="BJ27" s="24"/>
      <c r="BK27" s="19">
        <v>4811.28</v>
      </c>
      <c r="BL27" s="19">
        <v>0</v>
      </c>
      <c r="BM27" s="24">
        <f t="shared" si="11"/>
        <v>0</v>
      </c>
      <c r="BN27" s="19"/>
      <c r="BO27" s="19"/>
      <c r="BP27" s="24"/>
      <c r="BQ27" s="19">
        <v>1932.1214</v>
      </c>
      <c r="BR27" s="19">
        <v>0</v>
      </c>
      <c r="BS27" s="24">
        <f t="shared" si="13"/>
        <v>0</v>
      </c>
      <c r="BT27" s="19">
        <v>1759.2</v>
      </c>
      <c r="BU27" s="19">
        <v>698.6</v>
      </c>
      <c r="BV27" s="24">
        <f t="shared" si="14"/>
        <v>0.397112323783538</v>
      </c>
      <c r="BW27" s="19"/>
      <c r="BX27" s="19"/>
      <c r="BY27" s="24"/>
      <c r="BZ27" s="19"/>
      <c r="CA27" s="19"/>
      <c r="CB27" s="24"/>
      <c r="CC27" s="24"/>
      <c r="CD27" s="24"/>
      <c r="CE27" s="24"/>
      <c r="CF27" s="19"/>
      <c r="CG27" s="19"/>
      <c r="CH27" s="24"/>
      <c r="CI27" s="19"/>
      <c r="CJ27" s="19"/>
      <c r="CK27" s="24"/>
      <c r="CL27" s="24"/>
      <c r="CM27" s="24"/>
      <c r="CN27" s="24"/>
      <c r="CO27" s="24"/>
      <c r="CP27" s="24"/>
      <c r="CQ27" s="24"/>
      <c r="CR27" s="19"/>
      <c r="CS27" s="19"/>
      <c r="CT27" s="24"/>
      <c r="CU27" s="19"/>
      <c r="CV27" s="19"/>
      <c r="CW27" s="24"/>
      <c r="CX27" s="19"/>
      <c r="CY27" s="19"/>
      <c r="CZ27" s="24"/>
      <c r="DA27" s="19"/>
      <c r="DB27" s="19"/>
      <c r="DC27" s="24"/>
      <c r="DD27" s="19"/>
      <c r="DE27" s="19"/>
      <c r="DF27" s="24"/>
      <c r="DG27" s="19"/>
      <c r="DH27" s="19"/>
      <c r="DI27" s="24"/>
      <c r="DJ27" s="19">
        <v>9553.2690000000002</v>
      </c>
      <c r="DK27" s="19">
        <v>0</v>
      </c>
      <c r="DL27" s="24">
        <f t="shared" si="20"/>
        <v>0</v>
      </c>
      <c r="DM27" s="90">
        <v>231184.64000000001</v>
      </c>
      <c r="DN27" s="90">
        <v>50060.128689999998</v>
      </c>
      <c r="DO27" s="89">
        <f t="shared" si="22"/>
        <v>0.21653743384508589</v>
      </c>
      <c r="DP27" s="19">
        <v>2560</v>
      </c>
      <c r="DQ27" s="19">
        <v>639.9</v>
      </c>
      <c r="DR27" s="24">
        <f t="shared" si="23"/>
        <v>0.24996093749999998</v>
      </c>
      <c r="DS27" s="19">
        <v>219</v>
      </c>
      <c r="DT27" s="19">
        <v>54.9</v>
      </c>
      <c r="DU27" s="24">
        <f t="shared" si="24"/>
        <v>0.25068493150684928</v>
      </c>
      <c r="DV27" s="19">
        <v>192.8</v>
      </c>
      <c r="DW27" s="19">
        <v>37.703660000000006</v>
      </c>
      <c r="DX27" s="24">
        <f t="shared" si="25"/>
        <v>0.19555840248962658</v>
      </c>
      <c r="DY27" s="19">
        <v>108</v>
      </c>
      <c r="DZ27" s="19">
        <v>108</v>
      </c>
      <c r="EA27" s="24">
        <f t="shared" si="26"/>
        <v>1</v>
      </c>
      <c r="EB27" s="19">
        <v>79.2</v>
      </c>
      <c r="EC27" s="19">
        <v>79.2</v>
      </c>
      <c r="ED27" s="24">
        <f t="shared" si="27"/>
        <v>1</v>
      </c>
      <c r="EE27" s="19"/>
      <c r="EF27" s="19"/>
      <c r="EG27" s="24"/>
      <c r="EH27" s="19">
        <v>0.8</v>
      </c>
      <c r="EI27" s="19">
        <v>0</v>
      </c>
      <c r="EJ27" s="24">
        <f t="shared" si="29"/>
        <v>0</v>
      </c>
      <c r="EK27" s="19"/>
      <c r="EL27" s="19"/>
      <c r="EM27" s="24"/>
      <c r="EN27" s="19">
        <v>46074.8</v>
      </c>
      <c r="EO27" s="19">
        <v>14290.486000000001</v>
      </c>
      <c r="EP27" s="24">
        <f t="shared" si="31"/>
        <v>0.31015839461050293</v>
      </c>
      <c r="EQ27" s="19">
        <v>110.8</v>
      </c>
      <c r="ER27" s="19">
        <v>110.8</v>
      </c>
      <c r="ES27" s="24">
        <f t="shared" si="32"/>
        <v>1</v>
      </c>
      <c r="ET27" s="19">
        <v>153611.20000000001</v>
      </c>
      <c r="EU27" s="19">
        <v>30203.814999999999</v>
      </c>
      <c r="EV27" s="24">
        <f t="shared" si="33"/>
        <v>0.19662508332725737</v>
      </c>
      <c r="EW27" s="19"/>
      <c r="EX27" s="19"/>
      <c r="EY27" s="24"/>
      <c r="EZ27" s="19">
        <v>3547.6</v>
      </c>
      <c r="FA27" s="19">
        <v>621.79999999999995</v>
      </c>
      <c r="FB27" s="24">
        <f t="shared" si="35"/>
        <v>0.17527342428684181</v>
      </c>
      <c r="FC27" s="19">
        <v>3281.94</v>
      </c>
      <c r="FD27" s="19">
        <v>0</v>
      </c>
      <c r="FE27" s="24">
        <f t="shared" si="36"/>
        <v>0</v>
      </c>
      <c r="FF27" s="19">
        <v>60.7</v>
      </c>
      <c r="FG27" s="19">
        <v>21.3</v>
      </c>
      <c r="FH27" s="24">
        <f t="shared" si="37"/>
        <v>0.35090609555189456</v>
      </c>
      <c r="FI27" s="19">
        <v>17061.599999999999</v>
      </c>
      <c r="FJ27" s="19">
        <v>2919.1333500000001</v>
      </c>
      <c r="FK27" s="24">
        <f t="shared" si="38"/>
        <v>0.17109376318750882</v>
      </c>
      <c r="FL27" s="19">
        <v>1731.6</v>
      </c>
      <c r="FM27" s="19">
        <v>389.81468000000001</v>
      </c>
      <c r="FN27" s="24">
        <f t="shared" si="39"/>
        <v>0.22511820281820283</v>
      </c>
      <c r="FO27" s="19"/>
      <c r="FP27" s="19"/>
      <c r="FQ27" s="24"/>
      <c r="FR27" s="19"/>
      <c r="FS27" s="19"/>
      <c r="FT27" s="24"/>
      <c r="FU27" s="19"/>
      <c r="FV27" s="19"/>
      <c r="FW27" s="24"/>
      <c r="FX27" s="19">
        <v>1978.5</v>
      </c>
      <c r="FY27" s="19">
        <v>494.6</v>
      </c>
      <c r="FZ27" s="24">
        <f t="shared" si="43"/>
        <v>0.2499873641647713</v>
      </c>
      <c r="GA27" s="19"/>
      <c r="GB27" s="19"/>
      <c r="GC27" s="24"/>
      <c r="GD27" s="19">
        <v>2</v>
      </c>
      <c r="GE27" s="19">
        <v>0.5</v>
      </c>
      <c r="GF27" s="24">
        <f t="shared" si="44"/>
        <v>0.25</v>
      </c>
      <c r="GG27" s="19"/>
      <c r="GH27" s="19"/>
      <c r="GI27" s="24"/>
      <c r="GJ27" s="19"/>
      <c r="GK27" s="19"/>
      <c r="GL27" s="24"/>
      <c r="GM27" s="19">
        <v>564.1</v>
      </c>
      <c r="GN27" s="19">
        <v>88.176000000000002</v>
      </c>
      <c r="GO27" s="24">
        <f t="shared" si="47"/>
        <v>0.15631271051232051</v>
      </c>
      <c r="GP27" s="90"/>
      <c r="GQ27" s="90"/>
      <c r="GR27" s="89"/>
      <c r="GS27" s="19"/>
      <c r="GT27" s="19"/>
      <c r="GU27" s="24"/>
      <c r="GV27" s="19"/>
      <c r="GW27" s="19"/>
      <c r="GX27" s="24"/>
      <c r="GY27" s="19"/>
      <c r="GZ27" s="19"/>
      <c r="HA27" s="24"/>
      <c r="HB27" s="19"/>
      <c r="HC27" s="19"/>
      <c r="HD27" s="24"/>
      <c r="HE27" s="19"/>
      <c r="HF27" s="19"/>
      <c r="HG27" s="24"/>
      <c r="HH27" s="20">
        <f>C27+R27+DM27+GP27</f>
        <v>405982.3542</v>
      </c>
      <c r="HI27" s="20">
        <f>D27+S27+DN27+GQ27</f>
        <v>109299.52869000001</v>
      </c>
      <c r="HJ27" s="24">
        <f t="shared" si="53"/>
        <v>0.26922236289155449</v>
      </c>
    </row>
    <row r="28" spans="1:218">
      <c r="A28" s="11" t="s">
        <v>192</v>
      </c>
      <c r="B28" s="2" t="s">
        <v>142</v>
      </c>
      <c r="C28" s="19">
        <v>117762</v>
      </c>
      <c r="D28" s="19">
        <v>43659.7</v>
      </c>
      <c r="E28" s="24">
        <f t="shared" si="54"/>
        <v>0.37074523190842545</v>
      </c>
      <c r="F28" s="19"/>
      <c r="G28" s="19"/>
      <c r="H28" s="24"/>
      <c r="I28" s="19">
        <v>117762</v>
      </c>
      <c r="J28" s="19">
        <v>43659.7</v>
      </c>
      <c r="K28" s="24">
        <f t="shared" si="55"/>
        <v>0.37074523190842545</v>
      </c>
      <c r="L28" s="19"/>
      <c r="M28" s="19"/>
      <c r="N28" s="24"/>
      <c r="O28" s="19"/>
      <c r="P28" s="19"/>
      <c r="Q28" s="24"/>
      <c r="R28" s="19">
        <v>39902.911999999997</v>
      </c>
      <c r="S28" s="19">
        <v>9325.6</v>
      </c>
      <c r="T28" s="24">
        <f t="shared" si="1"/>
        <v>0.23370725424750957</v>
      </c>
      <c r="U28" s="19">
        <v>26694.5</v>
      </c>
      <c r="V28" s="19">
        <v>9000</v>
      </c>
      <c r="W28" s="24">
        <f t="shared" si="2"/>
        <v>0.33714810166888309</v>
      </c>
      <c r="X28" s="19">
        <v>4908.3</v>
      </c>
      <c r="Y28" s="19">
        <v>0</v>
      </c>
      <c r="Z28" s="24">
        <f t="shared" si="3"/>
        <v>0</v>
      </c>
      <c r="AA28" s="19"/>
      <c r="AB28" s="19"/>
      <c r="AC28" s="24"/>
      <c r="AD28" s="19"/>
      <c r="AE28" s="19"/>
      <c r="AF28" s="24"/>
      <c r="AG28" s="19"/>
      <c r="AH28" s="19"/>
      <c r="AI28" s="24"/>
      <c r="AJ28" s="19"/>
      <c r="AK28" s="19"/>
      <c r="AL28" s="24"/>
      <c r="AM28" s="19"/>
      <c r="AN28" s="19"/>
      <c r="AO28" s="24"/>
      <c r="AP28" s="19"/>
      <c r="AQ28" s="19"/>
      <c r="AR28" s="24"/>
      <c r="AS28" s="19"/>
      <c r="AT28" s="19"/>
      <c r="AU28" s="24"/>
      <c r="AV28" s="19"/>
      <c r="AW28" s="19"/>
      <c r="AX28" s="24"/>
      <c r="AY28" s="19"/>
      <c r="AZ28" s="19"/>
      <c r="BA28" s="24"/>
      <c r="BB28" s="19"/>
      <c r="BC28" s="19"/>
      <c r="BD28" s="24"/>
      <c r="BE28" s="19"/>
      <c r="BF28" s="19"/>
      <c r="BG28" s="24"/>
      <c r="BH28" s="19"/>
      <c r="BI28" s="19"/>
      <c r="BJ28" s="24"/>
      <c r="BK28" s="19">
        <v>1603.76</v>
      </c>
      <c r="BL28" s="19">
        <v>0</v>
      </c>
      <c r="BM28" s="24">
        <f t="shared" si="11"/>
        <v>0</v>
      </c>
      <c r="BN28" s="19"/>
      <c r="BO28" s="19"/>
      <c r="BP28" s="24"/>
      <c r="BQ28" s="19"/>
      <c r="BR28" s="19"/>
      <c r="BS28" s="24"/>
      <c r="BT28" s="19">
        <v>963.2</v>
      </c>
      <c r="BU28" s="19">
        <v>325.60000000000002</v>
      </c>
      <c r="BV28" s="24">
        <f t="shared" si="14"/>
        <v>0.33803986710963457</v>
      </c>
      <c r="BW28" s="19"/>
      <c r="BX28" s="19"/>
      <c r="BY28" s="24"/>
      <c r="BZ28" s="19"/>
      <c r="CA28" s="19"/>
      <c r="CB28" s="24"/>
      <c r="CC28" s="24"/>
      <c r="CD28" s="24"/>
      <c r="CE28" s="24"/>
      <c r="CF28" s="19"/>
      <c r="CG28" s="19"/>
      <c r="CH28" s="24"/>
      <c r="CI28" s="19"/>
      <c r="CJ28" s="19"/>
      <c r="CK28" s="24"/>
      <c r="CL28" s="24"/>
      <c r="CM28" s="24"/>
      <c r="CN28" s="24"/>
      <c r="CO28" s="24"/>
      <c r="CP28" s="24"/>
      <c r="CQ28" s="24"/>
      <c r="CR28" s="19"/>
      <c r="CS28" s="19"/>
      <c r="CT28" s="24"/>
      <c r="CU28" s="19"/>
      <c r="CV28" s="19"/>
      <c r="CW28" s="24"/>
      <c r="CX28" s="19"/>
      <c r="CY28" s="19"/>
      <c r="CZ28" s="24"/>
      <c r="DA28" s="19"/>
      <c r="DB28" s="19"/>
      <c r="DC28" s="24"/>
      <c r="DD28" s="19"/>
      <c r="DE28" s="19"/>
      <c r="DF28" s="24"/>
      <c r="DG28" s="19"/>
      <c r="DH28" s="19"/>
      <c r="DI28" s="24"/>
      <c r="DJ28" s="19">
        <v>5733.152</v>
      </c>
      <c r="DK28" s="19">
        <v>0</v>
      </c>
      <c r="DL28" s="24">
        <f t="shared" si="20"/>
        <v>0</v>
      </c>
      <c r="DM28" s="90">
        <v>186723.38</v>
      </c>
      <c r="DN28" s="90">
        <v>60041.716999999997</v>
      </c>
      <c r="DO28" s="89">
        <f t="shared" si="22"/>
        <v>0.3215543602520477</v>
      </c>
      <c r="DP28" s="19">
        <v>2949</v>
      </c>
      <c r="DQ28" s="19">
        <v>737.4</v>
      </c>
      <c r="DR28" s="24">
        <f t="shared" si="23"/>
        <v>0.25005086469989829</v>
      </c>
      <c r="DS28" s="19">
        <v>219</v>
      </c>
      <c r="DT28" s="19">
        <v>54.9</v>
      </c>
      <c r="DU28" s="24">
        <f t="shared" si="24"/>
        <v>0.25068493150684928</v>
      </c>
      <c r="DV28" s="19">
        <v>385.6</v>
      </c>
      <c r="DW28" s="19">
        <v>99.370999999999995</v>
      </c>
      <c r="DX28" s="24">
        <f t="shared" si="25"/>
        <v>0.25770487551867216</v>
      </c>
      <c r="DY28" s="19">
        <v>129.1</v>
      </c>
      <c r="DZ28" s="19">
        <v>129.1</v>
      </c>
      <c r="EA28" s="24">
        <f t="shared" si="26"/>
        <v>1</v>
      </c>
      <c r="EB28" s="19">
        <v>79.2</v>
      </c>
      <c r="EC28" s="19">
        <v>79.2</v>
      </c>
      <c r="ED28" s="24">
        <f t="shared" si="27"/>
        <v>1</v>
      </c>
      <c r="EE28" s="19"/>
      <c r="EF28" s="19"/>
      <c r="EG28" s="24"/>
      <c r="EH28" s="19"/>
      <c r="EI28" s="19"/>
      <c r="EJ28" s="24"/>
      <c r="EK28" s="19"/>
      <c r="EL28" s="19"/>
      <c r="EM28" s="24"/>
      <c r="EN28" s="19">
        <v>50331.8</v>
      </c>
      <c r="EO28" s="19">
        <v>14329.147000000001</v>
      </c>
      <c r="EP28" s="24">
        <f t="shared" si="31"/>
        <v>0.2846937125236928</v>
      </c>
      <c r="EQ28" s="19">
        <v>687.2</v>
      </c>
      <c r="ER28" s="19">
        <v>157.80000000000001</v>
      </c>
      <c r="ES28" s="24">
        <f t="shared" si="32"/>
        <v>0.22962747380675202</v>
      </c>
      <c r="ET28" s="19">
        <v>109319.5</v>
      </c>
      <c r="EU28" s="19">
        <v>39883.569000000003</v>
      </c>
      <c r="EV28" s="24">
        <f t="shared" si="33"/>
        <v>0.36483490136709373</v>
      </c>
      <c r="EW28" s="19"/>
      <c r="EX28" s="19"/>
      <c r="EY28" s="24"/>
      <c r="EZ28" s="19">
        <v>3571.2</v>
      </c>
      <c r="FA28" s="19">
        <v>908.2</v>
      </c>
      <c r="FB28" s="24">
        <f t="shared" si="35"/>
        <v>0.25431227598566308</v>
      </c>
      <c r="FC28" s="19">
        <v>3395.28</v>
      </c>
      <c r="FD28" s="19">
        <v>0</v>
      </c>
      <c r="FE28" s="24">
        <f t="shared" si="36"/>
        <v>0</v>
      </c>
      <c r="FF28" s="19">
        <v>91.1</v>
      </c>
      <c r="FG28" s="19">
        <v>15.9</v>
      </c>
      <c r="FH28" s="24">
        <f t="shared" si="37"/>
        <v>0.17453347969264546</v>
      </c>
      <c r="FI28" s="19">
        <v>11774.6</v>
      </c>
      <c r="FJ28" s="19">
        <v>2596.348</v>
      </c>
      <c r="FK28" s="24">
        <f t="shared" si="38"/>
        <v>0.22050413602160582</v>
      </c>
      <c r="FL28" s="19">
        <v>1731.6</v>
      </c>
      <c r="FM28" s="19">
        <v>530.08000000000004</v>
      </c>
      <c r="FN28" s="24">
        <f t="shared" si="39"/>
        <v>0.30612150612150618</v>
      </c>
      <c r="FO28" s="19"/>
      <c r="FP28" s="19"/>
      <c r="FQ28" s="24"/>
      <c r="FR28" s="19"/>
      <c r="FS28" s="19"/>
      <c r="FT28" s="24"/>
      <c r="FU28" s="19"/>
      <c r="FV28" s="19"/>
      <c r="FW28" s="24"/>
      <c r="FX28" s="19">
        <v>1516.7</v>
      </c>
      <c r="FY28" s="19">
        <v>379.2</v>
      </c>
      <c r="FZ28" s="24">
        <f t="shared" si="43"/>
        <v>0.25001648315421637</v>
      </c>
      <c r="GA28" s="19"/>
      <c r="GB28" s="19"/>
      <c r="GC28" s="24"/>
      <c r="GD28" s="19">
        <v>5</v>
      </c>
      <c r="GE28" s="19">
        <v>1.2</v>
      </c>
      <c r="GF28" s="24">
        <f t="shared" si="44"/>
        <v>0.24</v>
      </c>
      <c r="GG28" s="19"/>
      <c r="GH28" s="19"/>
      <c r="GI28" s="24"/>
      <c r="GJ28" s="19"/>
      <c r="GK28" s="19"/>
      <c r="GL28" s="24"/>
      <c r="GM28" s="19">
        <v>537.5</v>
      </c>
      <c r="GN28" s="19">
        <v>140.30199999999999</v>
      </c>
      <c r="GO28" s="24">
        <f t="shared" si="47"/>
        <v>0.26102697674418601</v>
      </c>
      <c r="GP28" s="90"/>
      <c r="GQ28" s="90"/>
      <c r="GR28" s="89"/>
      <c r="GS28" s="19"/>
      <c r="GT28" s="19"/>
      <c r="GU28" s="24"/>
      <c r="GV28" s="19"/>
      <c r="GW28" s="19"/>
      <c r="GX28" s="24"/>
      <c r="GY28" s="19"/>
      <c r="GZ28" s="19"/>
      <c r="HA28" s="24"/>
      <c r="HB28" s="19"/>
      <c r="HC28" s="19"/>
      <c r="HD28" s="24"/>
      <c r="HE28" s="19"/>
      <c r="HF28" s="19"/>
      <c r="HG28" s="24"/>
      <c r="HH28" s="20">
        <f>C28+R28+DM28+GP28</f>
        <v>344388.29200000002</v>
      </c>
      <c r="HI28" s="20">
        <f>D28+S28+DN28+GQ28</f>
        <v>113027.01699999999</v>
      </c>
      <c r="HJ28" s="24">
        <f t="shared" si="53"/>
        <v>0.32819645622563726</v>
      </c>
    </row>
    <row r="29" spans="1:218">
      <c r="A29" s="11" t="s">
        <v>193</v>
      </c>
      <c r="B29" s="2" t="s">
        <v>143</v>
      </c>
      <c r="C29" s="19">
        <v>160253</v>
      </c>
      <c r="D29" s="19">
        <v>50459.7</v>
      </c>
      <c r="E29" s="24">
        <f t="shared" si="54"/>
        <v>0.31487522854486344</v>
      </c>
      <c r="F29" s="19"/>
      <c r="G29" s="19"/>
      <c r="H29" s="24"/>
      <c r="I29" s="19">
        <v>160253</v>
      </c>
      <c r="J29" s="19">
        <v>50459.7</v>
      </c>
      <c r="K29" s="24">
        <f t="shared" si="55"/>
        <v>0.31487522854486344</v>
      </c>
      <c r="L29" s="19"/>
      <c r="M29" s="19"/>
      <c r="N29" s="24"/>
      <c r="O29" s="19"/>
      <c r="P29" s="19"/>
      <c r="Q29" s="24"/>
      <c r="R29" s="19">
        <v>105971.04399999999</v>
      </c>
      <c r="S29" s="19">
        <v>16611.8</v>
      </c>
      <c r="T29" s="24">
        <f t="shared" si="1"/>
        <v>0.15675791586992385</v>
      </c>
      <c r="U29" s="19">
        <v>55809.7</v>
      </c>
      <c r="V29" s="19">
        <v>16332.2</v>
      </c>
      <c r="W29" s="24">
        <f t="shared" si="2"/>
        <v>0.29264088500744495</v>
      </c>
      <c r="X29" s="19"/>
      <c r="Y29" s="19"/>
      <c r="Z29" s="24"/>
      <c r="AA29" s="19"/>
      <c r="AB29" s="19"/>
      <c r="AC29" s="24"/>
      <c r="AD29" s="19"/>
      <c r="AE29" s="19"/>
      <c r="AF29" s="24"/>
      <c r="AG29" s="19">
        <v>2168.7556</v>
      </c>
      <c r="AH29" s="19">
        <v>0</v>
      </c>
      <c r="AI29" s="24">
        <f t="shared" si="4"/>
        <v>0</v>
      </c>
      <c r="AJ29" s="19"/>
      <c r="AK29" s="19"/>
      <c r="AL29" s="24"/>
      <c r="AM29" s="19"/>
      <c r="AN29" s="19"/>
      <c r="AO29" s="24"/>
      <c r="AP29" s="19"/>
      <c r="AQ29" s="19"/>
      <c r="AR29" s="24"/>
      <c r="AS29" s="19"/>
      <c r="AT29" s="19"/>
      <c r="AU29" s="24"/>
      <c r="AV29" s="19"/>
      <c r="AW29" s="19"/>
      <c r="AX29" s="24"/>
      <c r="AY29" s="19"/>
      <c r="AZ29" s="19"/>
      <c r="BA29" s="24"/>
      <c r="BB29" s="19">
        <v>31482</v>
      </c>
      <c r="BC29" s="19">
        <v>0</v>
      </c>
      <c r="BD29" s="24">
        <f t="shared" si="8"/>
        <v>0</v>
      </c>
      <c r="BE29" s="19"/>
      <c r="BF29" s="19"/>
      <c r="BG29" s="24"/>
      <c r="BH29" s="19"/>
      <c r="BI29" s="19"/>
      <c r="BJ29" s="24"/>
      <c r="BK29" s="19">
        <v>3207.52</v>
      </c>
      <c r="BL29" s="19">
        <v>0</v>
      </c>
      <c r="BM29" s="24">
        <f t="shared" si="11"/>
        <v>0</v>
      </c>
      <c r="BN29" s="19"/>
      <c r="BO29" s="19"/>
      <c r="BP29" s="24"/>
      <c r="BQ29" s="19">
        <v>1932.1214</v>
      </c>
      <c r="BR29" s="19">
        <v>0</v>
      </c>
      <c r="BS29" s="24">
        <f t="shared" si="13"/>
        <v>0</v>
      </c>
      <c r="BT29" s="19">
        <v>1005.7</v>
      </c>
      <c r="BU29" s="19">
        <v>279.60000000000002</v>
      </c>
      <c r="BV29" s="24">
        <f t="shared" si="14"/>
        <v>0.27801531271751018</v>
      </c>
      <c r="BW29" s="19"/>
      <c r="BX29" s="19"/>
      <c r="BY29" s="24"/>
      <c r="BZ29" s="19"/>
      <c r="CA29" s="19"/>
      <c r="CB29" s="24"/>
      <c r="CC29" s="24"/>
      <c r="CD29" s="24"/>
      <c r="CE29" s="24"/>
      <c r="CF29" s="19"/>
      <c r="CG29" s="19"/>
      <c r="CH29" s="24"/>
      <c r="CI29" s="19"/>
      <c r="CJ29" s="19"/>
      <c r="CK29" s="24"/>
      <c r="CL29" s="24"/>
      <c r="CM29" s="24"/>
      <c r="CN29" s="24"/>
      <c r="CO29" s="24"/>
      <c r="CP29" s="24"/>
      <c r="CQ29" s="24"/>
      <c r="CR29" s="19"/>
      <c r="CS29" s="19"/>
      <c r="CT29" s="24"/>
      <c r="CU29" s="19"/>
      <c r="CV29" s="19"/>
      <c r="CW29" s="24"/>
      <c r="CX29" s="19">
        <v>290</v>
      </c>
      <c r="CY29" s="19">
        <v>0</v>
      </c>
      <c r="CZ29" s="24">
        <f t="shared" si="18"/>
        <v>0</v>
      </c>
      <c r="DA29" s="19"/>
      <c r="DB29" s="19"/>
      <c r="DC29" s="24"/>
      <c r="DD29" s="19"/>
      <c r="DE29" s="19"/>
      <c r="DF29" s="24"/>
      <c r="DG29" s="19"/>
      <c r="DH29" s="19"/>
      <c r="DI29" s="24"/>
      <c r="DJ29" s="19">
        <v>10075.246999999999</v>
      </c>
      <c r="DK29" s="19">
        <v>0</v>
      </c>
      <c r="DL29" s="24">
        <f t="shared" si="20"/>
        <v>0</v>
      </c>
      <c r="DM29" s="90">
        <v>255149.34</v>
      </c>
      <c r="DN29" s="90">
        <v>92176.162559999997</v>
      </c>
      <c r="DO29" s="89">
        <f t="shared" si="22"/>
        <v>0.36126357434434281</v>
      </c>
      <c r="DP29" s="19">
        <v>3202</v>
      </c>
      <c r="DQ29" s="19">
        <v>800.4</v>
      </c>
      <c r="DR29" s="24">
        <f t="shared" si="23"/>
        <v>0.24996876951905059</v>
      </c>
      <c r="DS29" s="19">
        <v>235.9</v>
      </c>
      <c r="DT29" s="19">
        <v>59.1</v>
      </c>
      <c r="DU29" s="24">
        <f t="shared" si="24"/>
        <v>0.25052988554472233</v>
      </c>
      <c r="DV29" s="19">
        <v>385.6</v>
      </c>
      <c r="DW29" s="19">
        <v>117.13822999999999</v>
      </c>
      <c r="DX29" s="24">
        <f t="shared" si="25"/>
        <v>0.30378171680497923</v>
      </c>
      <c r="DY29" s="19">
        <v>88.3</v>
      </c>
      <c r="DZ29" s="19">
        <v>88.3</v>
      </c>
      <c r="EA29" s="24">
        <f t="shared" si="26"/>
        <v>1</v>
      </c>
      <c r="EB29" s="19">
        <v>79.2</v>
      </c>
      <c r="EC29" s="19">
        <v>79.2</v>
      </c>
      <c r="ED29" s="24">
        <f t="shared" si="27"/>
        <v>1</v>
      </c>
      <c r="EE29" s="19"/>
      <c r="EF29" s="19"/>
      <c r="EG29" s="24"/>
      <c r="EH29" s="19"/>
      <c r="EI29" s="19"/>
      <c r="EJ29" s="24"/>
      <c r="EK29" s="19"/>
      <c r="EL29" s="19"/>
      <c r="EM29" s="24"/>
      <c r="EN29" s="19">
        <v>81752</v>
      </c>
      <c r="EO29" s="19">
        <v>26887.996999999999</v>
      </c>
      <c r="EP29" s="24">
        <f t="shared" si="31"/>
        <v>0.328897115666895</v>
      </c>
      <c r="EQ29" s="19">
        <v>1344.4</v>
      </c>
      <c r="ER29" s="19">
        <v>314.39999999999998</v>
      </c>
      <c r="ES29" s="24">
        <f t="shared" si="32"/>
        <v>0.23385897054448077</v>
      </c>
      <c r="ET29" s="19">
        <v>144201.4</v>
      </c>
      <c r="EU29" s="19">
        <v>59322.803</v>
      </c>
      <c r="EV29" s="24">
        <f t="shared" si="33"/>
        <v>0.41138853714319001</v>
      </c>
      <c r="EW29" s="19">
        <v>214.9</v>
      </c>
      <c r="EX29" s="19">
        <v>56.19</v>
      </c>
      <c r="EY29" s="24">
        <f t="shared" si="34"/>
        <v>0.2614704513727315</v>
      </c>
      <c r="EZ29" s="19">
        <v>3972.3</v>
      </c>
      <c r="FA29" s="19">
        <v>322.2</v>
      </c>
      <c r="FB29" s="24">
        <f t="shared" si="35"/>
        <v>8.1111698512196961E-2</v>
      </c>
      <c r="FC29" s="19">
        <v>2619.2399999999998</v>
      </c>
      <c r="FD29" s="19">
        <v>0</v>
      </c>
      <c r="FE29" s="24">
        <f t="shared" si="36"/>
        <v>0</v>
      </c>
      <c r="FF29" s="19">
        <v>91.1</v>
      </c>
      <c r="FG29" s="19">
        <v>24</v>
      </c>
      <c r="FH29" s="24">
        <f t="shared" si="37"/>
        <v>0.26344676180021953</v>
      </c>
      <c r="FI29" s="19">
        <v>12173.8</v>
      </c>
      <c r="FJ29" s="19">
        <v>2912.7583300000001</v>
      </c>
      <c r="FK29" s="24">
        <f t="shared" si="38"/>
        <v>0.23926451313476485</v>
      </c>
      <c r="FL29" s="19">
        <v>2255.8000000000002</v>
      </c>
      <c r="FM29" s="19">
        <v>605.70000000000005</v>
      </c>
      <c r="FN29" s="24">
        <f t="shared" si="39"/>
        <v>0.26850784644028725</v>
      </c>
      <c r="FO29" s="19"/>
      <c r="FP29" s="19"/>
      <c r="FQ29" s="24"/>
      <c r="FR29" s="19"/>
      <c r="FS29" s="19"/>
      <c r="FT29" s="24"/>
      <c r="FU29" s="19"/>
      <c r="FV29" s="19"/>
      <c r="FW29" s="24"/>
      <c r="FX29" s="19">
        <v>1745.9</v>
      </c>
      <c r="FY29" s="19">
        <v>436.5</v>
      </c>
      <c r="FZ29" s="24">
        <f t="shared" si="43"/>
        <v>0.25001431926227158</v>
      </c>
      <c r="GA29" s="19"/>
      <c r="GB29" s="19"/>
      <c r="GC29" s="24"/>
      <c r="GD29" s="19">
        <v>2.4</v>
      </c>
      <c r="GE29" s="19">
        <v>0.6</v>
      </c>
      <c r="GF29" s="24">
        <f t="shared" si="44"/>
        <v>0.25</v>
      </c>
      <c r="GG29" s="19"/>
      <c r="GH29" s="19"/>
      <c r="GI29" s="24"/>
      <c r="GJ29" s="19">
        <v>210.6</v>
      </c>
      <c r="GK29" s="19">
        <v>0</v>
      </c>
      <c r="GL29" s="24">
        <f t="shared" si="46"/>
        <v>0</v>
      </c>
      <c r="GM29" s="19">
        <v>574.5</v>
      </c>
      <c r="GN29" s="19">
        <v>148.876</v>
      </c>
      <c r="GO29" s="24">
        <f t="shared" si="47"/>
        <v>0.25914012184508267</v>
      </c>
      <c r="GP29" s="90"/>
      <c r="GQ29" s="90"/>
      <c r="GR29" s="89"/>
      <c r="GS29" s="19"/>
      <c r="GT29" s="19"/>
      <c r="GU29" s="24"/>
      <c r="GV29" s="19"/>
      <c r="GW29" s="19"/>
      <c r="GX29" s="24"/>
      <c r="GY29" s="19"/>
      <c r="GZ29" s="19"/>
      <c r="HA29" s="24"/>
      <c r="HB29" s="19"/>
      <c r="HC29" s="19"/>
      <c r="HD29" s="24"/>
      <c r="HE29" s="19"/>
      <c r="HF29" s="19"/>
      <c r="HG29" s="24"/>
      <c r="HH29" s="20">
        <f>C29+R29+DM29+GP29</f>
        <v>521373.38399999996</v>
      </c>
      <c r="HI29" s="20">
        <f>D29+S29+DN29+GQ29</f>
        <v>159247.66256</v>
      </c>
      <c r="HJ29" s="24">
        <f t="shared" si="53"/>
        <v>0.30543880345069552</v>
      </c>
    </row>
    <row r="30" spans="1:218">
      <c r="A30" s="11" t="s">
        <v>194</v>
      </c>
      <c r="B30" s="2" t="s">
        <v>144</v>
      </c>
      <c r="C30" s="19">
        <v>46735</v>
      </c>
      <c r="D30" s="19">
        <v>9337</v>
      </c>
      <c r="E30" s="24">
        <f t="shared" si="54"/>
        <v>0.1997860276024393</v>
      </c>
      <c r="F30" s="19"/>
      <c r="G30" s="19"/>
      <c r="H30" s="24"/>
      <c r="I30" s="19">
        <v>46685</v>
      </c>
      <c r="J30" s="19">
        <v>9337</v>
      </c>
      <c r="K30" s="24">
        <f t="shared" si="55"/>
        <v>0.2</v>
      </c>
      <c r="L30" s="19">
        <v>50</v>
      </c>
      <c r="M30" s="19">
        <v>0</v>
      </c>
      <c r="N30" s="24">
        <f t="shared" si="56"/>
        <v>0</v>
      </c>
      <c r="O30" s="19"/>
      <c r="P30" s="19"/>
      <c r="Q30" s="24"/>
      <c r="R30" s="19">
        <v>468</v>
      </c>
      <c r="S30" s="19">
        <v>0</v>
      </c>
      <c r="T30" s="24">
        <f t="shared" si="1"/>
        <v>0</v>
      </c>
      <c r="U30" s="19"/>
      <c r="V30" s="19"/>
      <c r="W30" s="24"/>
      <c r="X30" s="19"/>
      <c r="Y30" s="19"/>
      <c r="Z30" s="24"/>
      <c r="AA30" s="19"/>
      <c r="AB30" s="19"/>
      <c r="AC30" s="24"/>
      <c r="AD30" s="19"/>
      <c r="AE30" s="19"/>
      <c r="AF30" s="24"/>
      <c r="AG30" s="19"/>
      <c r="AH30" s="19"/>
      <c r="AI30" s="24"/>
      <c r="AJ30" s="19"/>
      <c r="AK30" s="19"/>
      <c r="AL30" s="24"/>
      <c r="AM30" s="19"/>
      <c r="AN30" s="19"/>
      <c r="AO30" s="24"/>
      <c r="AP30" s="19"/>
      <c r="AQ30" s="19"/>
      <c r="AR30" s="24"/>
      <c r="AS30" s="19"/>
      <c r="AT30" s="19"/>
      <c r="AU30" s="24"/>
      <c r="AV30" s="19"/>
      <c r="AW30" s="19"/>
      <c r="AX30" s="24"/>
      <c r="AY30" s="19"/>
      <c r="AZ30" s="19"/>
      <c r="BA30" s="24"/>
      <c r="BB30" s="19"/>
      <c r="BC30" s="19"/>
      <c r="BD30" s="24"/>
      <c r="BE30" s="19"/>
      <c r="BF30" s="19"/>
      <c r="BG30" s="24"/>
      <c r="BH30" s="19"/>
      <c r="BI30" s="19"/>
      <c r="BJ30" s="24"/>
      <c r="BK30" s="19"/>
      <c r="BL30" s="19"/>
      <c r="BM30" s="24"/>
      <c r="BN30" s="19"/>
      <c r="BO30" s="19"/>
      <c r="BP30" s="24"/>
      <c r="BQ30" s="19"/>
      <c r="BR30" s="19"/>
      <c r="BS30" s="24"/>
      <c r="BT30" s="19"/>
      <c r="BU30" s="19"/>
      <c r="BV30" s="24"/>
      <c r="BW30" s="19"/>
      <c r="BX30" s="19"/>
      <c r="BY30" s="24"/>
      <c r="BZ30" s="19">
        <v>468</v>
      </c>
      <c r="CA30" s="19">
        <v>0</v>
      </c>
      <c r="CB30" s="24">
        <f t="shared" si="15"/>
        <v>0</v>
      </c>
      <c r="CC30" s="24"/>
      <c r="CD30" s="24"/>
      <c r="CE30" s="24"/>
      <c r="CF30" s="19"/>
      <c r="CG30" s="19"/>
      <c r="CH30" s="24"/>
      <c r="CI30" s="19"/>
      <c r="CJ30" s="19"/>
      <c r="CK30" s="24"/>
      <c r="CL30" s="24"/>
      <c r="CM30" s="24"/>
      <c r="CN30" s="24"/>
      <c r="CO30" s="24"/>
      <c r="CP30" s="24"/>
      <c r="CQ30" s="24"/>
      <c r="CR30" s="19"/>
      <c r="CS30" s="19"/>
      <c r="CT30" s="24"/>
      <c r="CU30" s="19"/>
      <c r="CV30" s="19"/>
      <c r="CW30" s="24"/>
      <c r="CX30" s="19"/>
      <c r="CY30" s="19"/>
      <c r="CZ30" s="24"/>
      <c r="DA30" s="19"/>
      <c r="DB30" s="19"/>
      <c r="DC30" s="24"/>
      <c r="DD30" s="19"/>
      <c r="DE30" s="19"/>
      <c r="DF30" s="24"/>
      <c r="DG30" s="19"/>
      <c r="DH30" s="19"/>
      <c r="DI30" s="24"/>
      <c r="DJ30" s="19"/>
      <c r="DK30" s="19"/>
      <c r="DL30" s="24"/>
      <c r="DM30" s="90">
        <v>27514.68</v>
      </c>
      <c r="DN30" s="90">
        <v>6187.2169999999996</v>
      </c>
      <c r="DO30" s="89">
        <f t="shared" si="22"/>
        <v>0.2248696695727517</v>
      </c>
      <c r="DP30" s="19">
        <v>173</v>
      </c>
      <c r="DQ30" s="19">
        <v>43.2</v>
      </c>
      <c r="DR30" s="24">
        <f t="shared" si="23"/>
        <v>0.24971098265895955</v>
      </c>
      <c r="DS30" s="19">
        <v>33.799999999999997</v>
      </c>
      <c r="DT30" s="19">
        <v>8.4</v>
      </c>
      <c r="DU30" s="24">
        <f t="shared" si="24"/>
        <v>0.24852071005917162</v>
      </c>
      <c r="DV30" s="19">
        <v>106.2</v>
      </c>
      <c r="DW30" s="19">
        <v>30.375</v>
      </c>
      <c r="DX30" s="24">
        <f t="shared" si="25"/>
        <v>0.28601694915254239</v>
      </c>
      <c r="DY30" s="19"/>
      <c r="DZ30" s="19"/>
      <c r="EA30" s="24"/>
      <c r="EB30" s="19"/>
      <c r="EC30" s="19"/>
      <c r="ED30" s="24"/>
      <c r="EE30" s="19"/>
      <c r="EF30" s="19"/>
      <c r="EG30" s="24"/>
      <c r="EH30" s="19"/>
      <c r="EI30" s="19"/>
      <c r="EJ30" s="24"/>
      <c r="EK30" s="19"/>
      <c r="EL30" s="19"/>
      <c r="EM30" s="24"/>
      <c r="EN30" s="19">
        <v>13770.4</v>
      </c>
      <c r="EO30" s="19">
        <v>2674.4920000000002</v>
      </c>
      <c r="EP30" s="24">
        <f t="shared" si="31"/>
        <v>0.19422035670713997</v>
      </c>
      <c r="EQ30" s="19">
        <v>194.3</v>
      </c>
      <c r="ER30" s="19">
        <v>22.9</v>
      </c>
      <c r="ES30" s="24">
        <f t="shared" si="32"/>
        <v>0.11785898095728253</v>
      </c>
      <c r="ET30" s="19">
        <v>11271.8</v>
      </c>
      <c r="EU30" s="19">
        <v>2993.4670000000001</v>
      </c>
      <c r="EV30" s="24">
        <f t="shared" si="33"/>
        <v>0.2655713373196828</v>
      </c>
      <c r="EW30" s="19"/>
      <c r="EX30" s="19"/>
      <c r="EY30" s="24"/>
      <c r="EZ30" s="19">
        <v>357.9</v>
      </c>
      <c r="FA30" s="19">
        <v>86</v>
      </c>
      <c r="FB30" s="24">
        <f t="shared" si="35"/>
        <v>0.24029058396200056</v>
      </c>
      <c r="FC30" s="19">
        <v>94.08</v>
      </c>
      <c r="FD30" s="19">
        <v>0</v>
      </c>
      <c r="FE30" s="24">
        <f t="shared" si="36"/>
        <v>0</v>
      </c>
      <c r="FF30" s="19">
        <v>30.4</v>
      </c>
      <c r="FG30" s="19">
        <v>8.1</v>
      </c>
      <c r="FH30" s="24">
        <f t="shared" si="37"/>
        <v>0.26644736842105265</v>
      </c>
      <c r="FI30" s="19">
        <v>410</v>
      </c>
      <c r="FJ30" s="19">
        <v>45.042999999999999</v>
      </c>
      <c r="FK30" s="24">
        <f t="shared" si="38"/>
        <v>0.10986097560975609</v>
      </c>
      <c r="FL30" s="19">
        <v>159.1</v>
      </c>
      <c r="FM30" s="19">
        <v>62.2</v>
      </c>
      <c r="FN30" s="24">
        <f t="shared" si="39"/>
        <v>0.39094908862350725</v>
      </c>
      <c r="FO30" s="19"/>
      <c r="FP30" s="19"/>
      <c r="FQ30" s="24"/>
      <c r="FR30" s="19"/>
      <c r="FS30" s="19"/>
      <c r="FT30" s="24"/>
      <c r="FU30" s="19"/>
      <c r="FV30" s="19"/>
      <c r="FW30" s="24"/>
      <c r="FX30" s="19">
        <v>274</v>
      </c>
      <c r="FY30" s="19">
        <v>68.5</v>
      </c>
      <c r="FZ30" s="24">
        <f t="shared" si="43"/>
        <v>0.25</v>
      </c>
      <c r="GA30" s="19"/>
      <c r="GB30" s="19"/>
      <c r="GC30" s="24"/>
      <c r="GD30" s="19">
        <v>0.3</v>
      </c>
      <c r="GE30" s="19">
        <v>7.0000000000000007E-2</v>
      </c>
      <c r="GF30" s="24">
        <f t="shared" si="44"/>
        <v>0.23333333333333336</v>
      </c>
      <c r="GG30" s="19">
        <v>72.5</v>
      </c>
      <c r="GH30" s="19">
        <v>18.3</v>
      </c>
      <c r="GI30" s="24">
        <f t="shared" si="45"/>
        <v>0.2524137931034483</v>
      </c>
      <c r="GJ30" s="19">
        <v>30</v>
      </c>
      <c r="GK30" s="19">
        <v>0</v>
      </c>
      <c r="GL30" s="24">
        <f t="shared" si="46"/>
        <v>0</v>
      </c>
      <c r="GM30" s="19">
        <v>536.9</v>
      </c>
      <c r="GN30" s="19">
        <v>126.17</v>
      </c>
      <c r="GO30" s="24">
        <f t="shared" si="47"/>
        <v>0.23499720618364686</v>
      </c>
      <c r="GP30" s="90"/>
      <c r="GQ30" s="90"/>
      <c r="GR30" s="89"/>
      <c r="GS30" s="19"/>
      <c r="GT30" s="19"/>
      <c r="GU30" s="24"/>
      <c r="GV30" s="19"/>
      <c r="GW30" s="19"/>
      <c r="GX30" s="24"/>
      <c r="GY30" s="19"/>
      <c r="GZ30" s="19"/>
      <c r="HA30" s="24"/>
      <c r="HB30" s="19"/>
      <c r="HC30" s="19"/>
      <c r="HD30" s="24"/>
      <c r="HE30" s="19"/>
      <c r="HF30" s="19"/>
      <c r="HG30" s="24"/>
      <c r="HH30" s="20">
        <f>C30+R30+DM30+GP30</f>
        <v>74717.679999999993</v>
      </c>
      <c r="HI30" s="20">
        <f>D30+S30+DN30+GQ30</f>
        <v>15524.217000000001</v>
      </c>
      <c r="HJ30" s="24">
        <f t="shared" si="53"/>
        <v>0.20777166796399463</v>
      </c>
    </row>
    <row r="31" spans="1:218">
      <c r="A31" s="11" t="s">
        <v>195</v>
      </c>
      <c r="B31" s="2" t="s">
        <v>145</v>
      </c>
      <c r="C31" s="19">
        <v>171289</v>
      </c>
      <c r="D31" s="19">
        <v>54562.9</v>
      </c>
      <c r="E31" s="24">
        <f t="shared" si="54"/>
        <v>0.31854293036914222</v>
      </c>
      <c r="F31" s="19"/>
      <c r="G31" s="19"/>
      <c r="H31" s="24"/>
      <c r="I31" s="19">
        <v>171289</v>
      </c>
      <c r="J31" s="19">
        <v>54562.9</v>
      </c>
      <c r="K31" s="24">
        <f t="shared" si="55"/>
        <v>0.31854293036914222</v>
      </c>
      <c r="L31" s="19"/>
      <c r="M31" s="19"/>
      <c r="N31" s="24"/>
      <c r="O31" s="19"/>
      <c r="P31" s="19"/>
      <c r="Q31" s="24"/>
      <c r="R31" s="19">
        <v>182542.80300000001</v>
      </c>
      <c r="S31" s="19">
        <v>6810.6</v>
      </c>
      <c r="T31" s="24">
        <f t="shared" si="1"/>
        <v>3.7309605681906832E-2</v>
      </c>
      <c r="U31" s="19">
        <v>37226.5</v>
      </c>
      <c r="V31" s="19">
        <v>6630.6</v>
      </c>
      <c r="W31" s="24">
        <f t="shared" si="2"/>
        <v>0.17811505244919615</v>
      </c>
      <c r="X31" s="19"/>
      <c r="Y31" s="19"/>
      <c r="Z31" s="24"/>
      <c r="AA31" s="19"/>
      <c r="AB31" s="19"/>
      <c r="AC31" s="24"/>
      <c r="AD31" s="19"/>
      <c r="AE31" s="19"/>
      <c r="AF31" s="24"/>
      <c r="AG31" s="19"/>
      <c r="AH31" s="19"/>
      <c r="AI31" s="24"/>
      <c r="AJ31" s="19"/>
      <c r="AK31" s="19"/>
      <c r="AL31" s="24"/>
      <c r="AM31" s="19"/>
      <c r="AN31" s="19"/>
      <c r="AO31" s="24"/>
      <c r="AP31" s="19"/>
      <c r="AQ31" s="19"/>
      <c r="AR31" s="24"/>
      <c r="AS31" s="19">
        <v>140000</v>
      </c>
      <c r="AT31" s="19">
        <v>0</v>
      </c>
      <c r="AU31" s="24">
        <f t="shared" si="6"/>
        <v>0</v>
      </c>
      <c r="AV31" s="19"/>
      <c r="AW31" s="19"/>
      <c r="AX31" s="24"/>
      <c r="AY31" s="19"/>
      <c r="AZ31" s="19"/>
      <c r="BA31" s="24"/>
      <c r="BB31" s="19">
        <v>1782</v>
      </c>
      <c r="BC31" s="19">
        <v>0</v>
      </c>
      <c r="BD31" s="24">
        <f t="shared" si="8"/>
        <v>0</v>
      </c>
      <c r="BE31" s="19"/>
      <c r="BF31" s="19"/>
      <c r="BG31" s="24"/>
      <c r="BH31" s="19"/>
      <c r="BI31" s="19"/>
      <c r="BJ31" s="24"/>
      <c r="BK31" s="19"/>
      <c r="BL31" s="19"/>
      <c r="BM31" s="24"/>
      <c r="BN31" s="19"/>
      <c r="BO31" s="19"/>
      <c r="BP31" s="24"/>
      <c r="BQ31" s="19"/>
      <c r="BR31" s="19"/>
      <c r="BS31" s="24"/>
      <c r="BT31" s="19">
        <v>735.6</v>
      </c>
      <c r="BU31" s="19">
        <v>180</v>
      </c>
      <c r="BV31" s="24">
        <f t="shared" si="14"/>
        <v>0.24469820554649266</v>
      </c>
      <c r="BW31" s="19"/>
      <c r="BX31" s="19"/>
      <c r="BY31" s="24"/>
      <c r="BZ31" s="19">
        <v>630.9</v>
      </c>
      <c r="CA31" s="19">
        <v>0</v>
      </c>
      <c r="CB31" s="24">
        <f t="shared" si="15"/>
        <v>0</v>
      </c>
      <c r="CC31" s="24"/>
      <c r="CD31" s="24"/>
      <c r="CE31" s="24"/>
      <c r="CF31" s="19"/>
      <c r="CG31" s="19"/>
      <c r="CH31" s="24"/>
      <c r="CI31" s="19"/>
      <c r="CJ31" s="19"/>
      <c r="CK31" s="24"/>
      <c r="CL31" s="24"/>
      <c r="CM31" s="24"/>
      <c r="CN31" s="24"/>
      <c r="CO31" s="24"/>
      <c r="CP31" s="24"/>
      <c r="CQ31" s="24"/>
      <c r="CR31" s="19"/>
      <c r="CS31" s="19"/>
      <c r="CT31" s="24"/>
      <c r="CU31" s="19"/>
      <c r="CV31" s="19"/>
      <c r="CW31" s="24"/>
      <c r="CX31" s="19"/>
      <c r="CY31" s="19"/>
      <c r="CZ31" s="24"/>
      <c r="DA31" s="19"/>
      <c r="DB31" s="19"/>
      <c r="DC31" s="24"/>
      <c r="DD31" s="19"/>
      <c r="DE31" s="19"/>
      <c r="DF31" s="24"/>
      <c r="DG31" s="19"/>
      <c r="DH31" s="19"/>
      <c r="DI31" s="24"/>
      <c r="DJ31" s="19">
        <v>2167.8029999999999</v>
      </c>
      <c r="DK31" s="19">
        <v>0</v>
      </c>
      <c r="DL31" s="24">
        <f t="shared" si="20"/>
        <v>0</v>
      </c>
      <c r="DM31" s="90">
        <v>141246.64000000001</v>
      </c>
      <c r="DN31" s="90">
        <v>34740.239999999998</v>
      </c>
      <c r="DO31" s="89">
        <f t="shared" si="22"/>
        <v>0.24595445243865621</v>
      </c>
      <c r="DP31" s="19">
        <v>1697</v>
      </c>
      <c r="DQ31" s="19">
        <v>424.2</v>
      </c>
      <c r="DR31" s="24">
        <f t="shared" si="23"/>
        <v>0.24997053624042428</v>
      </c>
      <c r="DS31" s="19">
        <v>117.9</v>
      </c>
      <c r="DT31" s="19">
        <v>29.4</v>
      </c>
      <c r="DU31" s="24">
        <f t="shared" si="24"/>
        <v>0.24936386768447835</v>
      </c>
      <c r="DV31" s="19">
        <v>212.4</v>
      </c>
      <c r="DW31" s="19">
        <v>76.113</v>
      </c>
      <c r="DX31" s="24">
        <f t="shared" si="25"/>
        <v>0.35834745762711862</v>
      </c>
      <c r="DY31" s="19"/>
      <c r="DZ31" s="19"/>
      <c r="EA31" s="24"/>
      <c r="EB31" s="19"/>
      <c r="EC31" s="19"/>
      <c r="ED31" s="24"/>
      <c r="EE31" s="19"/>
      <c r="EF31" s="19"/>
      <c r="EG31" s="24"/>
      <c r="EH31" s="19"/>
      <c r="EI31" s="19"/>
      <c r="EJ31" s="24"/>
      <c r="EK31" s="19"/>
      <c r="EL31" s="19"/>
      <c r="EM31" s="24"/>
      <c r="EN31" s="19">
        <v>47675</v>
      </c>
      <c r="EO31" s="19">
        <v>10404.495000000001</v>
      </c>
      <c r="EP31" s="24">
        <f t="shared" si="31"/>
        <v>0.21823796539066598</v>
      </c>
      <c r="EQ31" s="19">
        <v>766.8</v>
      </c>
      <c r="ER31" s="19">
        <v>90</v>
      </c>
      <c r="ES31" s="24">
        <f t="shared" si="32"/>
        <v>0.11737089201877934</v>
      </c>
      <c r="ET31" s="19">
        <v>79842.100000000006</v>
      </c>
      <c r="EU31" s="19">
        <v>21056.206999999999</v>
      </c>
      <c r="EV31" s="24">
        <f t="shared" si="33"/>
        <v>0.26372311099031709</v>
      </c>
      <c r="EW31" s="19">
        <v>36.200000000000003</v>
      </c>
      <c r="EX31" s="19">
        <v>10.96</v>
      </c>
      <c r="EY31" s="24">
        <f t="shared" si="34"/>
        <v>0.3027624309392265</v>
      </c>
      <c r="EZ31" s="19">
        <v>1915.4</v>
      </c>
      <c r="FA31" s="19">
        <v>455</v>
      </c>
      <c r="FB31" s="24">
        <f t="shared" si="35"/>
        <v>0.23754829278479689</v>
      </c>
      <c r="FC31" s="19">
        <v>282.24</v>
      </c>
      <c r="FD31" s="19">
        <v>0</v>
      </c>
      <c r="FE31" s="24">
        <f t="shared" si="36"/>
        <v>0</v>
      </c>
      <c r="FF31" s="19">
        <v>60.7</v>
      </c>
      <c r="FG31" s="19">
        <v>15.9</v>
      </c>
      <c r="FH31" s="24">
        <f t="shared" si="37"/>
        <v>0.26194398682042835</v>
      </c>
      <c r="FI31" s="19">
        <v>4624.1000000000004</v>
      </c>
      <c r="FJ31" s="19">
        <v>1231.865</v>
      </c>
      <c r="FK31" s="24">
        <f t="shared" si="38"/>
        <v>0.26640102938950283</v>
      </c>
      <c r="FL31" s="19">
        <v>1235.5</v>
      </c>
      <c r="FM31" s="19">
        <v>292</v>
      </c>
      <c r="FN31" s="24">
        <f t="shared" si="39"/>
        <v>0.23634156212059895</v>
      </c>
      <c r="FO31" s="19"/>
      <c r="FP31" s="19"/>
      <c r="FQ31" s="24"/>
      <c r="FR31" s="19"/>
      <c r="FS31" s="19"/>
      <c r="FT31" s="24"/>
      <c r="FU31" s="19"/>
      <c r="FV31" s="19"/>
      <c r="FW31" s="24"/>
      <c r="FX31" s="19">
        <v>1529.4</v>
      </c>
      <c r="FY31" s="19">
        <v>382.4</v>
      </c>
      <c r="FZ31" s="24">
        <f t="shared" si="43"/>
        <v>0.25003269255917349</v>
      </c>
      <c r="GA31" s="19"/>
      <c r="GB31" s="19"/>
      <c r="GC31" s="24"/>
      <c r="GD31" s="19">
        <v>7.7</v>
      </c>
      <c r="GE31" s="19">
        <v>1.9</v>
      </c>
      <c r="GF31" s="24">
        <f t="shared" si="44"/>
        <v>0.24675324675324672</v>
      </c>
      <c r="GG31" s="19">
        <v>575.4</v>
      </c>
      <c r="GH31" s="19">
        <v>144</v>
      </c>
      <c r="GI31" s="24">
        <f t="shared" si="45"/>
        <v>0.25026068821689262</v>
      </c>
      <c r="GJ31" s="19">
        <v>79.5</v>
      </c>
      <c r="GK31" s="19">
        <v>0</v>
      </c>
      <c r="GL31" s="24">
        <f t="shared" si="46"/>
        <v>0</v>
      </c>
      <c r="GM31" s="19">
        <v>589.29999999999995</v>
      </c>
      <c r="GN31" s="19">
        <v>125.8</v>
      </c>
      <c r="GO31" s="24">
        <f t="shared" si="47"/>
        <v>0.21347361276090276</v>
      </c>
      <c r="GP31" s="90"/>
      <c r="GQ31" s="90"/>
      <c r="GR31" s="89"/>
      <c r="GS31" s="19"/>
      <c r="GT31" s="19"/>
      <c r="GU31" s="24"/>
      <c r="GV31" s="19"/>
      <c r="GW31" s="19"/>
      <c r="GX31" s="24"/>
      <c r="GY31" s="19"/>
      <c r="GZ31" s="19"/>
      <c r="HA31" s="24"/>
      <c r="HB31" s="19"/>
      <c r="HC31" s="19"/>
      <c r="HD31" s="24"/>
      <c r="HE31" s="19"/>
      <c r="HF31" s="19"/>
      <c r="HG31" s="24"/>
      <c r="HH31" s="20">
        <f>C31+R31+DM31+GP31</f>
        <v>495078.44300000003</v>
      </c>
      <c r="HI31" s="20">
        <f>D31+S31+DN31+GQ31</f>
        <v>96113.739999999991</v>
      </c>
      <c r="HJ31" s="24">
        <f t="shared" si="53"/>
        <v>0.19413840646662933</v>
      </c>
    </row>
    <row r="32" spans="1:218">
      <c r="A32" s="11" t="s">
        <v>196</v>
      </c>
      <c r="B32" s="2" t="s">
        <v>146</v>
      </c>
      <c r="C32" s="19">
        <v>109408</v>
      </c>
      <c r="D32" s="19">
        <v>37491.300000000003</v>
      </c>
      <c r="E32" s="24">
        <f t="shared" si="54"/>
        <v>0.34267421029540807</v>
      </c>
      <c r="F32" s="19"/>
      <c r="G32" s="19"/>
      <c r="H32" s="24"/>
      <c r="I32" s="19">
        <v>106358</v>
      </c>
      <c r="J32" s="19">
        <v>37491.300000000003</v>
      </c>
      <c r="K32" s="24">
        <f t="shared" si="55"/>
        <v>0.35250098723180207</v>
      </c>
      <c r="L32" s="19">
        <v>3050</v>
      </c>
      <c r="M32" s="19">
        <v>0</v>
      </c>
      <c r="N32" s="24">
        <f t="shared" si="56"/>
        <v>0</v>
      </c>
      <c r="O32" s="19"/>
      <c r="P32" s="19"/>
      <c r="Q32" s="24"/>
      <c r="R32" s="19">
        <v>101718.76774000001</v>
      </c>
      <c r="S32" s="19">
        <v>27465.599999999999</v>
      </c>
      <c r="T32" s="24">
        <f t="shared" si="1"/>
        <v>0.27001506811608172</v>
      </c>
      <c r="U32" s="19">
        <v>45202.7</v>
      </c>
      <c r="V32" s="19">
        <v>27343.1</v>
      </c>
      <c r="W32" s="24">
        <f t="shared" si="2"/>
        <v>0.60489970731836817</v>
      </c>
      <c r="X32" s="19">
        <v>9348.5</v>
      </c>
      <c r="Y32" s="19">
        <v>0</v>
      </c>
      <c r="Z32" s="24">
        <f t="shared" si="3"/>
        <v>0</v>
      </c>
      <c r="AA32" s="19"/>
      <c r="AB32" s="19"/>
      <c r="AC32" s="24"/>
      <c r="AD32" s="19"/>
      <c r="AE32" s="19"/>
      <c r="AF32" s="24"/>
      <c r="AG32" s="19">
        <v>147.66149999999999</v>
      </c>
      <c r="AH32" s="19">
        <v>0</v>
      </c>
      <c r="AI32" s="24">
        <f t="shared" si="4"/>
        <v>0</v>
      </c>
      <c r="AJ32" s="19"/>
      <c r="AK32" s="19"/>
      <c r="AL32" s="24"/>
      <c r="AM32" s="19"/>
      <c r="AN32" s="19"/>
      <c r="AO32" s="24"/>
      <c r="AP32" s="19">
        <v>5766.3514999999998</v>
      </c>
      <c r="AQ32" s="19">
        <v>0</v>
      </c>
      <c r="AR32" s="24">
        <f t="shared" si="5"/>
        <v>0</v>
      </c>
      <c r="AS32" s="19"/>
      <c r="AT32" s="19"/>
      <c r="AU32" s="24"/>
      <c r="AV32" s="19"/>
      <c r="AW32" s="19"/>
      <c r="AX32" s="24"/>
      <c r="AY32" s="19">
        <v>35835.834740000006</v>
      </c>
      <c r="AZ32" s="19">
        <v>0</v>
      </c>
      <c r="BA32" s="24">
        <f t="shared" si="7"/>
        <v>0</v>
      </c>
      <c r="BB32" s="19">
        <v>1782</v>
      </c>
      <c r="BC32" s="19">
        <v>0</v>
      </c>
      <c r="BD32" s="24">
        <f t="shared" si="8"/>
        <v>0</v>
      </c>
      <c r="BE32" s="19"/>
      <c r="BF32" s="19"/>
      <c r="BG32" s="24"/>
      <c r="BH32" s="19"/>
      <c r="BI32" s="19"/>
      <c r="BJ32" s="24"/>
      <c r="BK32" s="19">
        <v>3207.52</v>
      </c>
      <c r="BL32" s="19">
        <v>0</v>
      </c>
      <c r="BM32" s="24">
        <f t="shared" si="11"/>
        <v>0</v>
      </c>
      <c r="BN32" s="19"/>
      <c r="BO32" s="19"/>
      <c r="BP32" s="24"/>
      <c r="BQ32" s="19"/>
      <c r="BR32" s="19"/>
      <c r="BS32" s="24"/>
      <c r="BT32" s="19">
        <v>428.2</v>
      </c>
      <c r="BU32" s="19">
        <v>122.5</v>
      </c>
      <c r="BV32" s="24">
        <f t="shared" si="14"/>
        <v>0.28608127043437648</v>
      </c>
      <c r="BW32" s="19"/>
      <c r="BX32" s="19"/>
      <c r="BY32" s="24"/>
      <c r="BZ32" s="19"/>
      <c r="CA32" s="19"/>
      <c r="CB32" s="24"/>
      <c r="CC32" s="24"/>
      <c r="CD32" s="24"/>
      <c r="CE32" s="24"/>
      <c r="CF32" s="19"/>
      <c r="CG32" s="19"/>
      <c r="CH32" s="24"/>
      <c r="CI32" s="19"/>
      <c r="CJ32" s="19"/>
      <c r="CK32" s="24"/>
      <c r="CL32" s="24"/>
      <c r="CM32" s="24"/>
      <c r="CN32" s="24"/>
      <c r="CO32" s="24"/>
      <c r="CP32" s="24"/>
      <c r="CQ32" s="24"/>
      <c r="CR32" s="19"/>
      <c r="CS32" s="19"/>
      <c r="CT32" s="24"/>
      <c r="CU32" s="19"/>
      <c r="CV32" s="19"/>
      <c r="CW32" s="24"/>
      <c r="CX32" s="19"/>
      <c r="CY32" s="19"/>
      <c r="CZ32" s="24"/>
      <c r="DA32" s="19"/>
      <c r="DB32" s="19"/>
      <c r="DC32" s="24"/>
      <c r="DD32" s="19"/>
      <c r="DE32" s="19"/>
      <c r="DF32" s="24"/>
      <c r="DG32" s="19"/>
      <c r="DH32" s="19"/>
      <c r="DI32" s="24"/>
      <c r="DJ32" s="19"/>
      <c r="DK32" s="19"/>
      <c r="DL32" s="24"/>
      <c r="DM32" s="90">
        <v>185836.16</v>
      </c>
      <c r="DN32" s="90">
        <v>49753.090230000002</v>
      </c>
      <c r="DO32" s="89">
        <f t="shared" si="22"/>
        <v>0.26772556121478186</v>
      </c>
      <c r="DP32" s="19">
        <v>2720</v>
      </c>
      <c r="DQ32" s="19">
        <v>680.1</v>
      </c>
      <c r="DR32" s="24">
        <f t="shared" si="23"/>
        <v>0.25003676470588238</v>
      </c>
      <c r="DS32" s="19">
        <v>168.5</v>
      </c>
      <c r="DT32" s="19">
        <v>42</v>
      </c>
      <c r="DU32" s="24">
        <f t="shared" si="24"/>
        <v>0.24925816023738873</v>
      </c>
      <c r="DV32" s="19">
        <v>192.8</v>
      </c>
      <c r="DW32" s="19">
        <v>42.9</v>
      </c>
      <c r="DX32" s="24">
        <f t="shared" si="25"/>
        <v>0.22251037344398339</v>
      </c>
      <c r="DY32" s="19"/>
      <c r="DZ32" s="19"/>
      <c r="EA32" s="24"/>
      <c r="EB32" s="19"/>
      <c r="EC32" s="19"/>
      <c r="ED32" s="24"/>
      <c r="EE32" s="19"/>
      <c r="EF32" s="19"/>
      <c r="EG32" s="24"/>
      <c r="EH32" s="19"/>
      <c r="EI32" s="19"/>
      <c r="EJ32" s="24"/>
      <c r="EK32" s="19"/>
      <c r="EL32" s="19"/>
      <c r="EM32" s="24"/>
      <c r="EN32" s="19">
        <v>47827</v>
      </c>
      <c r="EO32" s="19">
        <v>10588.882</v>
      </c>
      <c r="EP32" s="24">
        <f t="shared" si="31"/>
        <v>0.22139966964267044</v>
      </c>
      <c r="EQ32" s="19">
        <v>751.1</v>
      </c>
      <c r="ER32" s="19">
        <v>203.1</v>
      </c>
      <c r="ES32" s="24">
        <f t="shared" si="32"/>
        <v>0.27040340833444282</v>
      </c>
      <c r="ET32" s="19">
        <v>113425</v>
      </c>
      <c r="EU32" s="19">
        <v>33393.360000000001</v>
      </c>
      <c r="EV32" s="24">
        <f t="shared" si="33"/>
        <v>0.29440916905444126</v>
      </c>
      <c r="EW32" s="19"/>
      <c r="EX32" s="19"/>
      <c r="EY32" s="24"/>
      <c r="EZ32" s="19">
        <v>3952.7</v>
      </c>
      <c r="FA32" s="19">
        <v>1053.5</v>
      </c>
      <c r="FB32" s="24">
        <f t="shared" si="35"/>
        <v>0.26652667796695928</v>
      </c>
      <c r="FC32" s="19">
        <v>1775.76</v>
      </c>
      <c r="FD32" s="19">
        <v>0</v>
      </c>
      <c r="FE32" s="24">
        <f t="shared" si="36"/>
        <v>0</v>
      </c>
      <c r="FF32" s="19">
        <v>91.1</v>
      </c>
      <c r="FG32" s="19">
        <v>24</v>
      </c>
      <c r="FH32" s="24">
        <f t="shared" si="37"/>
        <v>0.26344676180021953</v>
      </c>
      <c r="FI32" s="19">
        <v>11473.6</v>
      </c>
      <c r="FJ32" s="19">
        <v>3026.5522299999998</v>
      </c>
      <c r="FK32" s="24">
        <f t="shared" si="38"/>
        <v>0.26378401112118249</v>
      </c>
      <c r="FL32" s="19">
        <v>1731.6</v>
      </c>
      <c r="FM32" s="19">
        <v>285</v>
      </c>
      <c r="FN32" s="24">
        <f t="shared" si="39"/>
        <v>0.16458766458766461</v>
      </c>
      <c r="FO32" s="19"/>
      <c r="FP32" s="19"/>
      <c r="FQ32" s="24"/>
      <c r="FR32" s="19"/>
      <c r="FS32" s="19"/>
      <c r="FT32" s="24"/>
      <c r="FU32" s="19"/>
      <c r="FV32" s="19"/>
      <c r="FW32" s="24"/>
      <c r="FX32" s="19">
        <v>1185.2</v>
      </c>
      <c r="FY32" s="19">
        <v>296.3</v>
      </c>
      <c r="FZ32" s="24">
        <f t="shared" si="43"/>
        <v>0.25</v>
      </c>
      <c r="GA32" s="19"/>
      <c r="GB32" s="19"/>
      <c r="GC32" s="24"/>
      <c r="GD32" s="19">
        <v>4.2</v>
      </c>
      <c r="GE32" s="19">
        <v>3.97</v>
      </c>
      <c r="GF32" s="24">
        <f t="shared" si="44"/>
        <v>0.94523809523809521</v>
      </c>
      <c r="GG32" s="19"/>
      <c r="GH32" s="19"/>
      <c r="GI32" s="24"/>
      <c r="GJ32" s="19"/>
      <c r="GK32" s="19"/>
      <c r="GL32" s="24"/>
      <c r="GM32" s="19">
        <v>537.6</v>
      </c>
      <c r="GN32" s="19">
        <v>113.426</v>
      </c>
      <c r="GO32" s="24">
        <f t="shared" si="47"/>
        <v>0.21098586309523809</v>
      </c>
      <c r="GP32" s="90"/>
      <c r="GQ32" s="90"/>
      <c r="GR32" s="89"/>
      <c r="GS32" s="19"/>
      <c r="GT32" s="19"/>
      <c r="GU32" s="24"/>
      <c r="GV32" s="19"/>
      <c r="GW32" s="19"/>
      <c r="GX32" s="24"/>
      <c r="GY32" s="19"/>
      <c r="GZ32" s="19"/>
      <c r="HA32" s="24"/>
      <c r="HB32" s="19"/>
      <c r="HC32" s="19"/>
      <c r="HD32" s="24"/>
      <c r="HE32" s="19"/>
      <c r="HF32" s="19"/>
      <c r="HG32" s="24"/>
      <c r="HH32" s="20">
        <f>C32+R32+DM32+GP32</f>
        <v>396962.92774000001</v>
      </c>
      <c r="HI32" s="20">
        <f>D32+S32+DN32+GQ32</f>
        <v>114709.99023</v>
      </c>
      <c r="HJ32" s="24">
        <f t="shared" si="53"/>
        <v>0.28896902510032862</v>
      </c>
    </row>
    <row r="33" spans="1:219">
      <c r="A33" s="11" t="s">
        <v>197</v>
      </c>
      <c r="B33" s="2" t="s">
        <v>147</v>
      </c>
      <c r="C33" s="19">
        <v>133399.20000000001</v>
      </c>
      <c r="D33" s="19">
        <v>56312.271999999997</v>
      </c>
      <c r="E33" s="24">
        <f t="shared" si="54"/>
        <v>0.4221335060480122</v>
      </c>
      <c r="F33" s="19"/>
      <c r="G33" s="19"/>
      <c r="H33" s="24"/>
      <c r="I33" s="19">
        <v>129966</v>
      </c>
      <c r="J33" s="19">
        <v>55642.3</v>
      </c>
      <c r="K33" s="24">
        <f t="shared" si="55"/>
        <v>0.42812966468153213</v>
      </c>
      <c r="L33" s="19">
        <v>3433.2</v>
      </c>
      <c r="M33" s="19">
        <v>669.97199999999998</v>
      </c>
      <c r="N33" s="24">
        <f t="shared" si="56"/>
        <v>0.19514505417686123</v>
      </c>
      <c r="O33" s="19"/>
      <c r="P33" s="19"/>
      <c r="Q33" s="24"/>
      <c r="R33" s="19">
        <v>50549.67813</v>
      </c>
      <c r="S33" s="19">
        <v>3147</v>
      </c>
      <c r="T33" s="24">
        <f t="shared" si="1"/>
        <v>6.2255589282028137E-2</v>
      </c>
      <c r="U33" s="19">
        <v>31229.7</v>
      </c>
      <c r="V33" s="19">
        <v>3123</v>
      </c>
      <c r="W33" s="24">
        <f t="shared" si="2"/>
        <v>0.10000096062402136</v>
      </c>
      <c r="X33" s="19">
        <v>3279.8</v>
      </c>
      <c r="Y33" s="19">
        <v>0</v>
      </c>
      <c r="Z33" s="24">
        <f t="shared" si="3"/>
        <v>0</v>
      </c>
      <c r="AA33" s="19"/>
      <c r="AB33" s="19"/>
      <c r="AC33" s="24"/>
      <c r="AD33" s="19"/>
      <c r="AE33" s="19"/>
      <c r="AF33" s="24"/>
      <c r="AG33" s="19">
        <v>717.18</v>
      </c>
      <c r="AH33" s="19">
        <v>0</v>
      </c>
      <c r="AI33" s="24">
        <f t="shared" si="4"/>
        <v>0</v>
      </c>
      <c r="AJ33" s="19"/>
      <c r="AK33" s="19"/>
      <c r="AL33" s="24"/>
      <c r="AM33" s="19"/>
      <c r="AN33" s="19"/>
      <c r="AO33" s="24"/>
      <c r="AP33" s="19"/>
      <c r="AQ33" s="19"/>
      <c r="AR33" s="24"/>
      <c r="AS33" s="19">
        <v>1885.0091299999999</v>
      </c>
      <c r="AT33" s="19">
        <v>0</v>
      </c>
      <c r="AU33" s="24">
        <f t="shared" si="6"/>
        <v>0</v>
      </c>
      <c r="AV33" s="19"/>
      <c r="AW33" s="19"/>
      <c r="AX33" s="24"/>
      <c r="AY33" s="19"/>
      <c r="AZ33" s="19"/>
      <c r="BA33" s="24"/>
      <c r="BB33" s="19"/>
      <c r="BC33" s="19"/>
      <c r="BD33" s="24"/>
      <c r="BE33" s="19"/>
      <c r="BF33" s="19"/>
      <c r="BG33" s="24"/>
      <c r="BH33" s="19"/>
      <c r="BI33" s="19"/>
      <c r="BJ33" s="24"/>
      <c r="BK33" s="19">
        <v>4811.28</v>
      </c>
      <c r="BL33" s="19">
        <v>0</v>
      </c>
      <c r="BM33" s="24">
        <f t="shared" si="11"/>
        <v>0</v>
      </c>
      <c r="BN33" s="19"/>
      <c r="BO33" s="19"/>
      <c r="BP33" s="24"/>
      <c r="BQ33" s="19"/>
      <c r="BR33" s="19"/>
      <c r="BS33" s="24"/>
      <c r="BT33" s="19">
        <v>107.3</v>
      </c>
      <c r="BU33" s="19">
        <v>24</v>
      </c>
      <c r="BV33" s="24">
        <f t="shared" si="14"/>
        <v>0.22367194780987884</v>
      </c>
      <c r="BW33" s="19"/>
      <c r="BX33" s="19"/>
      <c r="BY33" s="24"/>
      <c r="BZ33" s="19"/>
      <c r="CA33" s="19"/>
      <c r="CB33" s="24"/>
      <c r="CC33" s="24"/>
      <c r="CD33" s="24"/>
      <c r="CE33" s="24"/>
      <c r="CF33" s="19"/>
      <c r="CG33" s="19"/>
      <c r="CH33" s="24"/>
      <c r="CI33" s="19"/>
      <c r="CJ33" s="19"/>
      <c r="CK33" s="24"/>
      <c r="CL33" s="24"/>
      <c r="CM33" s="24"/>
      <c r="CN33" s="24"/>
      <c r="CO33" s="24"/>
      <c r="CP33" s="24"/>
      <c r="CQ33" s="24"/>
      <c r="CR33" s="19"/>
      <c r="CS33" s="19"/>
      <c r="CT33" s="24"/>
      <c r="CU33" s="19"/>
      <c r="CV33" s="19"/>
      <c r="CW33" s="24"/>
      <c r="CX33" s="19"/>
      <c r="CY33" s="19"/>
      <c r="CZ33" s="24"/>
      <c r="DA33" s="19"/>
      <c r="DB33" s="19"/>
      <c r="DC33" s="24"/>
      <c r="DD33" s="19"/>
      <c r="DE33" s="19"/>
      <c r="DF33" s="24"/>
      <c r="DG33" s="19"/>
      <c r="DH33" s="19"/>
      <c r="DI33" s="24"/>
      <c r="DJ33" s="19">
        <v>8519.4089999999997</v>
      </c>
      <c r="DK33" s="19">
        <v>0</v>
      </c>
      <c r="DL33" s="24">
        <f t="shared" si="20"/>
        <v>0</v>
      </c>
      <c r="DM33" s="90">
        <v>262061.58</v>
      </c>
      <c r="DN33" s="90">
        <v>69479.363799999992</v>
      </c>
      <c r="DO33" s="89">
        <f t="shared" si="22"/>
        <v>0.26512609669834086</v>
      </c>
      <c r="DP33" s="19">
        <v>4194</v>
      </c>
      <c r="DQ33" s="19">
        <v>1048.5</v>
      </c>
      <c r="DR33" s="24">
        <f t="shared" si="23"/>
        <v>0.25</v>
      </c>
      <c r="DS33" s="19">
        <v>202.2</v>
      </c>
      <c r="DT33" s="19">
        <v>50.7</v>
      </c>
      <c r="DU33" s="24">
        <f t="shared" si="24"/>
        <v>0.25074183976261133</v>
      </c>
      <c r="DV33" s="19">
        <v>385.6</v>
      </c>
      <c r="DW33" s="19">
        <v>122.95632000000001</v>
      </c>
      <c r="DX33" s="24">
        <f t="shared" si="25"/>
        <v>0.31887012448132779</v>
      </c>
      <c r="DY33" s="19"/>
      <c r="DZ33" s="19"/>
      <c r="EA33" s="24"/>
      <c r="EB33" s="19"/>
      <c r="EC33" s="19"/>
      <c r="ED33" s="24"/>
      <c r="EE33" s="19"/>
      <c r="EF33" s="19"/>
      <c r="EG33" s="24"/>
      <c r="EH33" s="19"/>
      <c r="EI33" s="19"/>
      <c r="EJ33" s="24"/>
      <c r="EK33" s="19"/>
      <c r="EL33" s="19"/>
      <c r="EM33" s="24"/>
      <c r="EN33" s="19">
        <v>46201.4</v>
      </c>
      <c r="EO33" s="19">
        <v>14845.401</v>
      </c>
      <c r="EP33" s="24">
        <f t="shared" si="31"/>
        <v>0.32131928902587364</v>
      </c>
      <c r="EQ33" s="19">
        <v>102.2</v>
      </c>
      <c r="ER33" s="19">
        <v>102.2</v>
      </c>
      <c r="ES33" s="24">
        <f t="shared" si="32"/>
        <v>1</v>
      </c>
      <c r="ET33" s="19">
        <v>183010.2</v>
      </c>
      <c r="EU33" s="19">
        <v>47310.248</v>
      </c>
      <c r="EV33" s="24">
        <f t="shared" si="33"/>
        <v>0.25851153651545106</v>
      </c>
      <c r="EW33" s="19"/>
      <c r="EX33" s="19"/>
      <c r="EY33" s="24"/>
      <c r="EZ33" s="19">
        <v>3850.4</v>
      </c>
      <c r="FA33" s="19">
        <v>855.5</v>
      </c>
      <c r="FB33" s="24">
        <f t="shared" si="35"/>
        <v>0.22218470808227717</v>
      </c>
      <c r="FC33" s="19">
        <v>1740.48</v>
      </c>
      <c r="FD33" s="19">
        <v>0</v>
      </c>
      <c r="FE33" s="24">
        <f t="shared" si="36"/>
        <v>0</v>
      </c>
      <c r="FF33" s="19">
        <v>91.1</v>
      </c>
      <c r="FG33" s="19">
        <v>21.3</v>
      </c>
      <c r="FH33" s="24">
        <f t="shared" si="37"/>
        <v>0.23380900109769487</v>
      </c>
      <c r="FI33" s="19">
        <v>17203.5</v>
      </c>
      <c r="FJ33" s="19">
        <v>4047.0634799999998</v>
      </c>
      <c r="FK33" s="24">
        <f t="shared" si="38"/>
        <v>0.23524651844101491</v>
      </c>
      <c r="FL33" s="19">
        <v>2658.2</v>
      </c>
      <c r="FM33" s="19">
        <v>472.4</v>
      </c>
      <c r="FN33" s="24">
        <f t="shared" si="39"/>
        <v>0.17771424272063802</v>
      </c>
      <c r="FO33" s="19"/>
      <c r="FP33" s="19"/>
      <c r="FQ33" s="24"/>
      <c r="FR33" s="19"/>
      <c r="FS33" s="19"/>
      <c r="FT33" s="24"/>
      <c r="FU33" s="19"/>
      <c r="FV33" s="19"/>
      <c r="FW33" s="24"/>
      <c r="FX33" s="19">
        <v>1882.3</v>
      </c>
      <c r="FY33" s="19">
        <v>470.6</v>
      </c>
      <c r="FZ33" s="24">
        <f t="shared" si="43"/>
        <v>0.25001328162354569</v>
      </c>
      <c r="GA33" s="19"/>
      <c r="GB33" s="19"/>
      <c r="GC33" s="24"/>
      <c r="GD33" s="19">
        <v>4.4000000000000004</v>
      </c>
      <c r="GE33" s="19">
        <v>1.1000000000000001</v>
      </c>
      <c r="GF33" s="24">
        <f t="shared" si="44"/>
        <v>0.25</v>
      </c>
      <c r="GG33" s="19"/>
      <c r="GH33" s="19"/>
      <c r="GI33" s="24"/>
      <c r="GJ33" s="19"/>
      <c r="GK33" s="19"/>
      <c r="GL33" s="24"/>
      <c r="GM33" s="19">
        <v>535.6</v>
      </c>
      <c r="GN33" s="19">
        <v>131.39500000000001</v>
      </c>
      <c r="GO33" s="24">
        <f t="shared" si="47"/>
        <v>0.24532300224047798</v>
      </c>
      <c r="GP33" s="90"/>
      <c r="GQ33" s="90"/>
      <c r="GR33" s="89"/>
      <c r="GS33" s="19"/>
      <c r="GT33" s="19"/>
      <c r="GU33" s="24"/>
      <c r="GV33" s="19"/>
      <c r="GW33" s="19"/>
      <c r="GX33" s="24"/>
      <c r="GY33" s="19"/>
      <c r="GZ33" s="19"/>
      <c r="HA33" s="24"/>
      <c r="HB33" s="19"/>
      <c r="HC33" s="19"/>
      <c r="HD33" s="24"/>
      <c r="HE33" s="19"/>
      <c r="HF33" s="19"/>
      <c r="HG33" s="24"/>
      <c r="HH33" s="20">
        <f>C33+R33+DM33+GP33</f>
        <v>446010.45813000004</v>
      </c>
      <c r="HI33" s="20">
        <f>D33+S33+DN33+GQ33</f>
        <v>128938.63579999999</v>
      </c>
      <c r="HJ33" s="24">
        <f t="shared" si="53"/>
        <v>0.2890933014006094</v>
      </c>
    </row>
    <row r="34" spans="1:219">
      <c r="A34" s="11" t="s">
        <v>198</v>
      </c>
      <c r="B34" s="2" t="s">
        <v>148</v>
      </c>
      <c r="C34" s="19">
        <v>174461</v>
      </c>
      <c r="D34" s="19">
        <v>81091.399999999994</v>
      </c>
      <c r="E34" s="24">
        <f t="shared" si="54"/>
        <v>0.46481104659494094</v>
      </c>
      <c r="F34" s="19"/>
      <c r="G34" s="19"/>
      <c r="H34" s="24"/>
      <c r="I34" s="19">
        <v>173311</v>
      </c>
      <c r="J34" s="19">
        <v>81091.399999999994</v>
      </c>
      <c r="K34" s="24">
        <f t="shared" si="55"/>
        <v>0.46789528650806927</v>
      </c>
      <c r="L34" s="19">
        <v>1150</v>
      </c>
      <c r="M34" s="19">
        <v>0</v>
      </c>
      <c r="N34" s="24">
        <f t="shared" si="56"/>
        <v>0</v>
      </c>
      <c r="O34" s="19"/>
      <c r="P34" s="19"/>
      <c r="Q34" s="24"/>
      <c r="R34" s="19">
        <v>236261.75734000001</v>
      </c>
      <c r="S34" s="19">
        <v>26411.1</v>
      </c>
      <c r="T34" s="24">
        <f t="shared" si="1"/>
        <v>0.11178745260068587</v>
      </c>
      <c r="U34" s="19">
        <v>77570.7</v>
      </c>
      <c r="V34" s="19">
        <v>25392.7</v>
      </c>
      <c r="W34" s="24">
        <f t="shared" si="2"/>
        <v>0.3273491150653533</v>
      </c>
      <c r="X34" s="19">
        <v>4598.3999999999996</v>
      </c>
      <c r="Y34" s="19">
        <v>0</v>
      </c>
      <c r="Z34" s="24">
        <f t="shared" si="3"/>
        <v>0</v>
      </c>
      <c r="AA34" s="19"/>
      <c r="AB34" s="19"/>
      <c r="AC34" s="24"/>
      <c r="AD34" s="19"/>
      <c r="AE34" s="19"/>
      <c r="AF34" s="24"/>
      <c r="AG34" s="19">
        <v>2844.2</v>
      </c>
      <c r="AH34" s="19">
        <v>0</v>
      </c>
      <c r="AI34" s="24">
        <f t="shared" si="4"/>
        <v>0</v>
      </c>
      <c r="AJ34" s="19"/>
      <c r="AK34" s="19"/>
      <c r="AL34" s="24"/>
      <c r="AM34" s="19"/>
      <c r="AN34" s="19"/>
      <c r="AO34" s="24"/>
      <c r="AP34" s="19"/>
      <c r="AQ34" s="19"/>
      <c r="AR34" s="24"/>
      <c r="AS34" s="19">
        <v>16515.52045</v>
      </c>
      <c r="AT34" s="19">
        <v>0</v>
      </c>
      <c r="AU34" s="24">
        <f t="shared" si="6"/>
        <v>0</v>
      </c>
      <c r="AV34" s="19"/>
      <c r="AW34" s="19"/>
      <c r="AX34" s="24"/>
      <c r="AY34" s="19">
        <v>68050.929489999995</v>
      </c>
      <c r="AZ34" s="19">
        <v>0</v>
      </c>
      <c r="BA34" s="24">
        <f t="shared" si="7"/>
        <v>0</v>
      </c>
      <c r="BB34" s="19">
        <v>29700</v>
      </c>
      <c r="BC34" s="19">
        <v>0</v>
      </c>
      <c r="BD34" s="24">
        <f t="shared" si="8"/>
        <v>0</v>
      </c>
      <c r="BE34" s="19"/>
      <c r="BF34" s="19"/>
      <c r="BG34" s="24"/>
      <c r="BH34" s="19"/>
      <c r="BI34" s="19"/>
      <c r="BJ34" s="24"/>
      <c r="BK34" s="19">
        <v>1603.76</v>
      </c>
      <c r="BL34" s="19">
        <v>0</v>
      </c>
      <c r="BM34" s="24">
        <f t="shared" si="11"/>
        <v>0</v>
      </c>
      <c r="BN34" s="19"/>
      <c r="BO34" s="19"/>
      <c r="BP34" s="24"/>
      <c r="BQ34" s="19">
        <v>1932.1214</v>
      </c>
      <c r="BR34" s="19">
        <v>0</v>
      </c>
      <c r="BS34" s="24">
        <f t="shared" si="13"/>
        <v>0</v>
      </c>
      <c r="BT34" s="19">
        <v>3174.8</v>
      </c>
      <c r="BU34" s="19">
        <v>1018.4</v>
      </c>
      <c r="BV34" s="24">
        <f t="shared" si="14"/>
        <v>0.32077611188106336</v>
      </c>
      <c r="BW34" s="19"/>
      <c r="BX34" s="19"/>
      <c r="BY34" s="24"/>
      <c r="BZ34" s="19"/>
      <c r="CA34" s="19"/>
      <c r="CB34" s="24"/>
      <c r="CC34" s="24"/>
      <c r="CD34" s="24"/>
      <c r="CE34" s="24"/>
      <c r="CF34" s="19"/>
      <c r="CG34" s="19"/>
      <c r="CH34" s="24"/>
      <c r="CI34" s="19"/>
      <c r="CJ34" s="19"/>
      <c r="CK34" s="24"/>
      <c r="CL34" s="24"/>
      <c r="CM34" s="24"/>
      <c r="CN34" s="24"/>
      <c r="CO34" s="24"/>
      <c r="CP34" s="24"/>
      <c r="CQ34" s="24"/>
      <c r="CR34" s="19"/>
      <c r="CS34" s="19"/>
      <c r="CT34" s="24"/>
      <c r="CU34" s="19">
        <v>909.25</v>
      </c>
      <c r="CV34" s="19">
        <v>0</v>
      </c>
      <c r="CW34" s="24">
        <f t="shared" si="17"/>
        <v>0</v>
      </c>
      <c r="CX34" s="19">
        <v>19579</v>
      </c>
      <c r="CY34" s="19">
        <v>0</v>
      </c>
      <c r="CZ34" s="24">
        <f t="shared" si="18"/>
        <v>0</v>
      </c>
      <c r="DA34" s="19"/>
      <c r="DB34" s="19"/>
      <c r="DC34" s="24"/>
      <c r="DD34" s="19"/>
      <c r="DE34" s="19"/>
      <c r="DF34" s="24"/>
      <c r="DG34" s="19"/>
      <c r="DH34" s="19"/>
      <c r="DI34" s="24"/>
      <c r="DJ34" s="19">
        <v>9783.0759999999991</v>
      </c>
      <c r="DK34" s="19">
        <v>0</v>
      </c>
      <c r="DL34" s="24">
        <f t="shared" si="20"/>
        <v>0</v>
      </c>
      <c r="DM34" s="90">
        <v>367667.54</v>
      </c>
      <c r="DN34" s="90">
        <v>98959.335000000006</v>
      </c>
      <c r="DO34" s="89">
        <f t="shared" si="22"/>
        <v>0.26915439693153226</v>
      </c>
      <c r="DP34" s="19">
        <v>4827</v>
      </c>
      <c r="DQ34" s="19">
        <v>1206.9000000000001</v>
      </c>
      <c r="DR34" s="24">
        <f t="shared" si="23"/>
        <v>0.25003107520198881</v>
      </c>
      <c r="DS34" s="19">
        <v>303.3</v>
      </c>
      <c r="DT34" s="19">
        <v>75.900000000000006</v>
      </c>
      <c r="DU34" s="24">
        <f t="shared" si="24"/>
        <v>0.25024727992087042</v>
      </c>
      <c r="DV34" s="19">
        <v>429.8</v>
      </c>
      <c r="DW34" s="19">
        <v>100.30800000000001</v>
      </c>
      <c r="DX34" s="24">
        <f t="shared" si="25"/>
        <v>0.23338296882270826</v>
      </c>
      <c r="DY34" s="19"/>
      <c r="DZ34" s="19"/>
      <c r="EA34" s="24"/>
      <c r="EB34" s="19"/>
      <c r="EC34" s="19"/>
      <c r="ED34" s="24"/>
      <c r="EE34" s="19">
        <v>1880</v>
      </c>
      <c r="EF34" s="19">
        <v>801.83591999999999</v>
      </c>
      <c r="EG34" s="24">
        <f t="shared" si="28"/>
        <v>0.4265084680851064</v>
      </c>
      <c r="EH34" s="19"/>
      <c r="EI34" s="19"/>
      <c r="EJ34" s="24"/>
      <c r="EK34" s="19">
        <v>1.3</v>
      </c>
      <c r="EL34" s="19">
        <v>0</v>
      </c>
      <c r="EM34" s="24">
        <f t="shared" si="30"/>
        <v>0</v>
      </c>
      <c r="EN34" s="19">
        <v>75833.2</v>
      </c>
      <c r="EO34" s="19">
        <v>20099.259999999998</v>
      </c>
      <c r="EP34" s="24">
        <f t="shared" si="31"/>
        <v>0.26504565282752146</v>
      </c>
      <c r="EQ34" s="19">
        <v>1465.3</v>
      </c>
      <c r="ER34" s="19">
        <v>490.4</v>
      </c>
      <c r="ES34" s="24">
        <f t="shared" si="32"/>
        <v>0.33467549307309086</v>
      </c>
      <c r="ET34" s="19">
        <v>249898.9</v>
      </c>
      <c r="EU34" s="19">
        <v>69427.712</v>
      </c>
      <c r="EV34" s="24">
        <f t="shared" si="33"/>
        <v>0.27782319970195946</v>
      </c>
      <c r="EW34" s="19">
        <v>230.1</v>
      </c>
      <c r="EX34" s="19">
        <v>48.3</v>
      </c>
      <c r="EY34" s="24">
        <f t="shared" si="34"/>
        <v>0.20990873533246415</v>
      </c>
      <c r="EZ34" s="19">
        <v>4499.3999999999996</v>
      </c>
      <c r="FA34" s="19">
        <v>1049</v>
      </c>
      <c r="FB34" s="24">
        <f t="shared" si="35"/>
        <v>0.23314219673734277</v>
      </c>
      <c r="FC34" s="19">
        <v>3575.04</v>
      </c>
      <c r="FD34" s="19">
        <v>0</v>
      </c>
      <c r="FE34" s="24">
        <f t="shared" si="36"/>
        <v>0</v>
      </c>
      <c r="FF34" s="19">
        <v>121.5</v>
      </c>
      <c r="FG34" s="19">
        <v>24</v>
      </c>
      <c r="FH34" s="24">
        <f t="shared" si="37"/>
        <v>0.19753086419753085</v>
      </c>
      <c r="FI34" s="19">
        <v>17847.5</v>
      </c>
      <c r="FJ34" s="19">
        <v>4221.9390800000001</v>
      </c>
      <c r="FK34" s="24">
        <f t="shared" si="38"/>
        <v>0.23655632889760472</v>
      </c>
      <c r="FL34" s="19">
        <v>3500.6</v>
      </c>
      <c r="FM34" s="19">
        <v>624.4</v>
      </c>
      <c r="FN34" s="24">
        <f t="shared" si="39"/>
        <v>0.17836942238473405</v>
      </c>
      <c r="FO34" s="19"/>
      <c r="FP34" s="19"/>
      <c r="FQ34" s="24"/>
      <c r="FR34" s="19"/>
      <c r="FS34" s="19"/>
      <c r="FT34" s="24"/>
      <c r="FU34" s="19"/>
      <c r="FV34" s="19"/>
      <c r="FW34" s="24"/>
      <c r="FX34" s="19">
        <v>2641.4</v>
      </c>
      <c r="FY34" s="19">
        <v>660.4</v>
      </c>
      <c r="FZ34" s="24">
        <f t="shared" si="43"/>
        <v>0.25001892935564474</v>
      </c>
      <c r="GA34" s="19"/>
      <c r="GB34" s="19"/>
      <c r="GC34" s="24"/>
      <c r="GD34" s="19">
        <v>3</v>
      </c>
      <c r="GE34" s="19">
        <v>0.75</v>
      </c>
      <c r="GF34" s="24">
        <f t="shared" si="44"/>
        <v>0.25</v>
      </c>
      <c r="GG34" s="19"/>
      <c r="GH34" s="19"/>
      <c r="GI34" s="24"/>
      <c r="GJ34" s="19"/>
      <c r="GK34" s="19"/>
      <c r="GL34" s="24"/>
      <c r="GM34" s="19">
        <v>610.20000000000005</v>
      </c>
      <c r="GN34" s="19">
        <v>128.22999999999999</v>
      </c>
      <c r="GO34" s="24">
        <f t="shared" si="47"/>
        <v>0.21014421501147162</v>
      </c>
      <c r="GP34" s="90"/>
      <c r="GQ34" s="90"/>
      <c r="GR34" s="89"/>
      <c r="GS34" s="19"/>
      <c r="GT34" s="19"/>
      <c r="GU34" s="24"/>
      <c r="GV34" s="19"/>
      <c r="GW34" s="19"/>
      <c r="GX34" s="24"/>
      <c r="GY34" s="19"/>
      <c r="GZ34" s="19"/>
      <c r="HA34" s="24"/>
      <c r="HB34" s="19"/>
      <c r="HC34" s="19"/>
      <c r="HD34" s="24"/>
      <c r="HE34" s="19"/>
      <c r="HF34" s="19"/>
      <c r="HG34" s="24"/>
      <c r="HH34" s="20">
        <f>C34+R34+DM34+GP34</f>
        <v>778390.29734000005</v>
      </c>
      <c r="HI34" s="20">
        <f>D34+S34+DN34+GQ34</f>
        <v>206461.83500000002</v>
      </c>
      <c r="HJ34" s="24">
        <f t="shared" si="53"/>
        <v>0.26524204593189799</v>
      </c>
    </row>
    <row r="35" spans="1:219">
      <c r="A35" s="11" t="s">
        <v>199</v>
      </c>
      <c r="B35" s="2" t="s">
        <v>149</v>
      </c>
      <c r="C35" s="19">
        <v>252005.2</v>
      </c>
      <c r="D35" s="19">
        <v>59408.3</v>
      </c>
      <c r="E35" s="24">
        <f t="shared" si="54"/>
        <v>0.23574235769738086</v>
      </c>
      <c r="F35" s="19"/>
      <c r="G35" s="19"/>
      <c r="H35" s="24"/>
      <c r="I35" s="19">
        <v>240954</v>
      </c>
      <c r="J35" s="19">
        <v>59408.3</v>
      </c>
      <c r="K35" s="24">
        <f t="shared" si="55"/>
        <v>0.24655452908023939</v>
      </c>
      <c r="L35" s="19">
        <v>11051.2</v>
      </c>
      <c r="M35" s="19">
        <v>0</v>
      </c>
      <c r="N35" s="24">
        <f t="shared" si="56"/>
        <v>0</v>
      </c>
      <c r="O35" s="19"/>
      <c r="P35" s="19"/>
      <c r="Q35" s="24"/>
      <c r="R35" s="19">
        <v>206737.79134999998</v>
      </c>
      <c r="S35" s="19">
        <v>25269</v>
      </c>
      <c r="T35" s="24">
        <f t="shared" si="1"/>
        <v>0.12222729010982056</v>
      </c>
      <c r="U35" s="19">
        <v>48466.400000000001</v>
      </c>
      <c r="V35" s="19">
        <v>24892</v>
      </c>
      <c r="W35" s="24">
        <f t="shared" si="2"/>
        <v>0.51359292210686169</v>
      </c>
      <c r="X35" s="19">
        <v>10241.4</v>
      </c>
      <c r="Y35" s="19">
        <v>0</v>
      </c>
      <c r="Z35" s="24">
        <f t="shared" si="3"/>
        <v>0</v>
      </c>
      <c r="AA35" s="19"/>
      <c r="AB35" s="19"/>
      <c r="AC35" s="24"/>
      <c r="AD35" s="19"/>
      <c r="AE35" s="19"/>
      <c r="AF35" s="24"/>
      <c r="AG35" s="19"/>
      <c r="AH35" s="19"/>
      <c r="AI35" s="24"/>
      <c r="AJ35" s="19"/>
      <c r="AK35" s="19"/>
      <c r="AL35" s="24"/>
      <c r="AM35" s="19"/>
      <c r="AN35" s="19"/>
      <c r="AO35" s="24"/>
      <c r="AP35" s="19"/>
      <c r="AQ35" s="19"/>
      <c r="AR35" s="24"/>
      <c r="AS35" s="19"/>
      <c r="AT35" s="19"/>
      <c r="AU35" s="24"/>
      <c r="AV35" s="19"/>
      <c r="AW35" s="19"/>
      <c r="AX35" s="24"/>
      <c r="AY35" s="19">
        <v>71861.349489999993</v>
      </c>
      <c r="AZ35" s="19">
        <v>0</v>
      </c>
      <c r="BA35" s="24">
        <f t="shared" si="7"/>
        <v>0</v>
      </c>
      <c r="BB35" s="19">
        <v>35541</v>
      </c>
      <c r="BC35" s="19">
        <v>0</v>
      </c>
      <c r="BD35" s="24">
        <f t="shared" si="8"/>
        <v>0</v>
      </c>
      <c r="BE35" s="19">
        <v>19164.900000000001</v>
      </c>
      <c r="BF35" s="19">
        <v>0</v>
      </c>
      <c r="BG35" s="24">
        <f t="shared" si="9"/>
        <v>0</v>
      </c>
      <c r="BH35" s="19">
        <v>9114.7422599999991</v>
      </c>
      <c r="BI35" s="19">
        <v>0</v>
      </c>
      <c r="BJ35" s="24">
        <f t="shared" si="10"/>
        <v>0</v>
      </c>
      <c r="BK35" s="19"/>
      <c r="BL35" s="19"/>
      <c r="BM35" s="24"/>
      <c r="BN35" s="19"/>
      <c r="BO35" s="19"/>
      <c r="BP35" s="24"/>
      <c r="BQ35" s="19">
        <v>1932.1576</v>
      </c>
      <c r="BR35" s="19">
        <v>0</v>
      </c>
      <c r="BS35" s="24">
        <f t="shared" si="13"/>
        <v>0</v>
      </c>
      <c r="BT35" s="19">
        <v>1369.5</v>
      </c>
      <c r="BU35" s="19">
        <v>377</v>
      </c>
      <c r="BV35" s="24">
        <f t="shared" si="14"/>
        <v>0.27528294998174518</v>
      </c>
      <c r="BW35" s="19"/>
      <c r="BX35" s="19"/>
      <c r="BY35" s="24"/>
      <c r="BZ35" s="19"/>
      <c r="CA35" s="19"/>
      <c r="CB35" s="24"/>
      <c r="CC35" s="24"/>
      <c r="CD35" s="24"/>
      <c r="CE35" s="24"/>
      <c r="CF35" s="19"/>
      <c r="CG35" s="19"/>
      <c r="CH35" s="24"/>
      <c r="CI35" s="19"/>
      <c r="CJ35" s="19"/>
      <c r="CK35" s="24"/>
      <c r="CL35" s="24"/>
      <c r="CM35" s="24"/>
      <c r="CN35" s="24"/>
      <c r="CO35" s="24"/>
      <c r="CP35" s="24"/>
      <c r="CQ35" s="24"/>
      <c r="CR35" s="19"/>
      <c r="CS35" s="19"/>
      <c r="CT35" s="24"/>
      <c r="CU35" s="19">
        <v>909.25</v>
      </c>
      <c r="CV35" s="19">
        <v>0</v>
      </c>
      <c r="CW35" s="24">
        <f t="shared" si="17"/>
        <v>0</v>
      </c>
      <c r="CX35" s="19"/>
      <c r="CY35" s="19"/>
      <c r="CZ35" s="24"/>
      <c r="DA35" s="19"/>
      <c r="DB35" s="19"/>
      <c r="DC35" s="24"/>
      <c r="DD35" s="19"/>
      <c r="DE35" s="19"/>
      <c r="DF35" s="24"/>
      <c r="DG35" s="19"/>
      <c r="DH35" s="19"/>
      <c r="DI35" s="24"/>
      <c r="DJ35" s="19">
        <v>8137.0919999999996</v>
      </c>
      <c r="DK35" s="19">
        <v>0</v>
      </c>
      <c r="DL35" s="24">
        <f t="shared" si="20"/>
        <v>0</v>
      </c>
      <c r="DM35" s="90">
        <v>655726.42000000004</v>
      </c>
      <c r="DN35" s="90">
        <v>129582.54210999999</v>
      </c>
      <c r="DO35" s="89">
        <f t="shared" si="22"/>
        <v>0.19761677760368415</v>
      </c>
      <c r="DP35" s="19">
        <v>9586</v>
      </c>
      <c r="DQ35" s="19">
        <v>2396.4</v>
      </c>
      <c r="DR35" s="24">
        <f t="shared" si="23"/>
        <v>0.24998956812017525</v>
      </c>
      <c r="DS35" s="19">
        <v>387.5</v>
      </c>
      <c r="DT35" s="19">
        <v>96.9</v>
      </c>
      <c r="DU35" s="24">
        <f t="shared" si="24"/>
        <v>0.2500645161290323</v>
      </c>
      <c r="DV35" s="19">
        <v>426.4</v>
      </c>
      <c r="DW35" s="19">
        <v>97.741110000000006</v>
      </c>
      <c r="DX35" s="24">
        <f t="shared" si="25"/>
        <v>0.22922399155722328</v>
      </c>
      <c r="DY35" s="19"/>
      <c r="DZ35" s="19"/>
      <c r="EA35" s="24"/>
      <c r="EB35" s="19"/>
      <c r="EC35" s="19"/>
      <c r="ED35" s="24"/>
      <c r="EE35" s="19">
        <v>3782.5</v>
      </c>
      <c r="EF35" s="19">
        <v>3782.5</v>
      </c>
      <c r="EG35" s="24">
        <f t="shared" si="28"/>
        <v>1</v>
      </c>
      <c r="EH35" s="19">
        <v>10.4</v>
      </c>
      <c r="EI35" s="19">
        <v>0</v>
      </c>
      <c r="EJ35" s="24">
        <f t="shared" si="29"/>
        <v>0</v>
      </c>
      <c r="EK35" s="19">
        <v>0.8</v>
      </c>
      <c r="EL35" s="19">
        <v>0</v>
      </c>
      <c r="EM35" s="24">
        <f t="shared" si="30"/>
        <v>0</v>
      </c>
      <c r="EN35" s="19">
        <v>157440.70000000001</v>
      </c>
      <c r="EO35" s="19">
        <v>28496.638999999999</v>
      </c>
      <c r="EP35" s="24">
        <f t="shared" si="31"/>
        <v>0.18099918890096398</v>
      </c>
      <c r="EQ35" s="19">
        <v>830.6</v>
      </c>
      <c r="ER35" s="19">
        <v>207.4</v>
      </c>
      <c r="ES35" s="24">
        <f t="shared" si="32"/>
        <v>0.24969901276185891</v>
      </c>
      <c r="ET35" s="19">
        <v>413897.8</v>
      </c>
      <c r="EU35" s="19">
        <v>80138.684999999998</v>
      </c>
      <c r="EV35" s="24">
        <f t="shared" si="33"/>
        <v>0.19361949978956158</v>
      </c>
      <c r="EW35" s="19">
        <v>281.39999999999998</v>
      </c>
      <c r="EX35" s="19">
        <v>123.3</v>
      </c>
      <c r="EY35" s="24">
        <f t="shared" si="34"/>
        <v>0.43816631130063971</v>
      </c>
      <c r="EZ35" s="19">
        <v>3181.8</v>
      </c>
      <c r="FA35" s="19">
        <v>839</v>
      </c>
      <c r="FB35" s="24">
        <f t="shared" si="35"/>
        <v>0.26368722106983467</v>
      </c>
      <c r="FC35" s="19">
        <v>4384.62</v>
      </c>
      <c r="FD35" s="19">
        <v>0</v>
      </c>
      <c r="FE35" s="24">
        <f t="shared" si="36"/>
        <v>0</v>
      </c>
      <c r="FF35" s="19">
        <v>91.1</v>
      </c>
      <c r="FG35" s="19">
        <v>18.600000000000001</v>
      </c>
      <c r="FH35" s="24">
        <f t="shared" si="37"/>
        <v>0.20417124039517018</v>
      </c>
      <c r="FI35" s="19">
        <v>48195.4</v>
      </c>
      <c r="FJ35" s="19">
        <v>9962.4</v>
      </c>
      <c r="FK35" s="24">
        <f t="shared" si="38"/>
        <v>0.20670852405001305</v>
      </c>
      <c r="FL35" s="19">
        <v>6776.6</v>
      </c>
      <c r="FM35" s="19">
        <v>1956</v>
      </c>
      <c r="FN35" s="24">
        <f t="shared" si="39"/>
        <v>0.28864032110497889</v>
      </c>
      <c r="FO35" s="19"/>
      <c r="FP35" s="19"/>
      <c r="FQ35" s="24"/>
      <c r="FR35" s="19"/>
      <c r="FS35" s="19"/>
      <c r="FT35" s="24"/>
      <c r="FU35" s="19"/>
      <c r="FV35" s="19"/>
      <c r="FW35" s="24"/>
      <c r="FX35" s="19">
        <v>4939.8</v>
      </c>
      <c r="FY35" s="19">
        <v>1235</v>
      </c>
      <c r="FZ35" s="24">
        <f t="shared" si="43"/>
        <v>0.25001012186728205</v>
      </c>
      <c r="GA35" s="19"/>
      <c r="GB35" s="19"/>
      <c r="GC35" s="24"/>
      <c r="GD35" s="19">
        <v>11.4</v>
      </c>
      <c r="GE35" s="19">
        <v>2.8</v>
      </c>
      <c r="GF35" s="24">
        <f t="shared" si="44"/>
        <v>0.24561403508771928</v>
      </c>
      <c r="GG35" s="19"/>
      <c r="GH35" s="19"/>
      <c r="GI35" s="24"/>
      <c r="GJ35" s="19"/>
      <c r="GK35" s="19"/>
      <c r="GL35" s="24"/>
      <c r="GM35" s="19">
        <v>1501.6</v>
      </c>
      <c r="GN35" s="19">
        <v>229.17699999999999</v>
      </c>
      <c r="GO35" s="24">
        <f t="shared" si="47"/>
        <v>0.15262187000532765</v>
      </c>
      <c r="GP35" s="90"/>
      <c r="GQ35" s="90"/>
      <c r="GR35" s="89"/>
      <c r="GS35" s="19"/>
      <c r="GT35" s="19"/>
      <c r="GU35" s="24"/>
      <c r="GV35" s="19"/>
      <c r="GW35" s="19"/>
      <c r="GX35" s="24"/>
      <c r="GY35" s="19"/>
      <c r="GZ35" s="19"/>
      <c r="HA35" s="24"/>
      <c r="HB35" s="19"/>
      <c r="HC35" s="19"/>
      <c r="HD35" s="24"/>
      <c r="HE35" s="19"/>
      <c r="HF35" s="19"/>
      <c r="HG35" s="24"/>
      <c r="HH35" s="20">
        <f>C35+R35+DM35+GP35</f>
        <v>1114469.4113500002</v>
      </c>
      <c r="HI35" s="20">
        <f>D35+S35+DN35+GQ35</f>
        <v>214259.84211</v>
      </c>
      <c r="HJ35" s="24">
        <f t="shared" si="53"/>
        <v>0.19225277959891129</v>
      </c>
    </row>
    <row r="36" spans="1:219">
      <c r="A36" s="11" t="s">
        <v>200</v>
      </c>
      <c r="B36" s="2" t="s">
        <v>150</v>
      </c>
      <c r="C36" s="19">
        <v>81295</v>
      </c>
      <c r="D36" s="19">
        <v>31004.3</v>
      </c>
      <c r="E36" s="24">
        <f t="shared" si="54"/>
        <v>0.38138015868134573</v>
      </c>
      <c r="F36" s="19"/>
      <c r="G36" s="19"/>
      <c r="H36" s="24"/>
      <c r="I36" s="19">
        <v>81295</v>
      </c>
      <c r="J36" s="19">
        <v>31004.3</v>
      </c>
      <c r="K36" s="24">
        <f t="shared" si="55"/>
        <v>0.38138015868134573</v>
      </c>
      <c r="L36" s="19"/>
      <c r="M36" s="19"/>
      <c r="N36" s="24"/>
      <c r="O36" s="19"/>
      <c r="P36" s="19"/>
      <c r="Q36" s="24"/>
      <c r="R36" s="19">
        <v>28889.06</v>
      </c>
      <c r="S36" s="19">
        <v>2728.5</v>
      </c>
      <c r="T36" s="24">
        <f t="shared" si="1"/>
        <v>9.4447517503165559E-2</v>
      </c>
      <c r="U36" s="19">
        <v>27285.3</v>
      </c>
      <c r="V36" s="19">
        <v>2728.5</v>
      </c>
      <c r="W36" s="24">
        <f t="shared" si="2"/>
        <v>9.9998900506866342E-2</v>
      </c>
      <c r="X36" s="19"/>
      <c r="Y36" s="19"/>
      <c r="Z36" s="24"/>
      <c r="AA36" s="19"/>
      <c r="AB36" s="19"/>
      <c r="AC36" s="24"/>
      <c r="AD36" s="19"/>
      <c r="AE36" s="19"/>
      <c r="AF36" s="24"/>
      <c r="AG36" s="19"/>
      <c r="AH36" s="19"/>
      <c r="AI36" s="24"/>
      <c r="AJ36" s="19"/>
      <c r="AK36" s="19"/>
      <c r="AL36" s="24"/>
      <c r="AM36" s="19"/>
      <c r="AN36" s="19"/>
      <c r="AO36" s="24"/>
      <c r="AP36" s="19"/>
      <c r="AQ36" s="19"/>
      <c r="AR36" s="24"/>
      <c r="AS36" s="19"/>
      <c r="AT36" s="19"/>
      <c r="AU36" s="24"/>
      <c r="AV36" s="19"/>
      <c r="AW36" s="19"/>
      <c r="AX36" s="24"/>
      <c r="AY36" s="19"/>
      <c r="AZ36" s="19"/>
      <c r="BA36" s="24"/>
      <c r="BB36" s="19"/>
      <c r="BC36" s="19"/>
      <c r="BD36" s="24"/>
      <c r="BE36" s="19"/>
      <c r="BF36" s="19"/>
      <c r="BG36" s="24"/>
      <c r="BH36" s="19"/>
      <c r="BI36" s="19"/>
      <c r="BJ36" s="24"/>
      <c r="BK36" s="19">
        <v>1603.76</v>
      </c>
      <c r="BL36" s="19">
        <v>0</v>
      </c>
      <c r="BM36" s="24">
        <f t="shared" si="11"/>
        <v>0</v>
      </c>
      <c r="BN36" s="19"/>
      <c r="BO36" s="19"/>
      <c r="BP36" s="24"/>
      <c r="BQ36" s="19"/>
      <c r="BR36" s="19"/>
      <c r="BS36" s="24"/>
      <c r="BT36" s="19"/>
      <c r="BU36" s="19"/>
      <c r="BV36" s="24"/>
      <c r="BW36" s="19"/>
      <c r="BX36" s="19"/>
      <c r="BY36" s="24"/>
      <c r="BZ36" s="19"/>
      <c r="CA36" s="19"/>
      <c r="CB36" s="24"/>
      <c r="CC36" s="24"/>
      <c r="CD36" s="24"/>
      <c r="CE36" s="24"/>
      <c r="CF36" s="19"/>
      <c r="CG36" s="19"/>
      <c r="CH36" s="24"/>
      <c r="CI36" s="19"/>
      <c r="CJ36" s="19"/>
      <c r="CK36" s="24"/>
      <c r="CL36" s="24"/>
      <c r="CM36" s="24"/>
      <c r="CN36" s="24"/>
      <c r="CO36" s="24"/>
      <c r="CP36" s="24"/>
      <c r="CQ36" s="24"/>
      <c r="CR36" s="19"/>
      <c r="CS36" s="19"/>
      <c r="CT36" s="24"/>
      <c r="CU36" s="19"/>
      <c r="CV36" s="19"/>
      <c r="CW36" s="24"/>
      <c r="CX36" s="19"/>
      <c r="CY36" s="19"/>
      <c r="CZ36" s="24"/>
      <c r="DA36" s="19"/>
      <c r="DB36" s="19"/>
      <c r="DC36" s="24"/>
      <c r="DD36" s="19"/>
      <c r="DE36" s="19"/>
      <c r="DF36" s="24"/>
      <c r="DG36" s="19"/>
      <c r="DH36" s="19"/>
      <c r="DI36" s="24"/>
      <c r="DJ36" s="19"/>
      <c r="DK36" s="19"/>
      <c r="DL36" s="24"/>
      <c r="DM36" s="90">
        <v>91895.08</v>
      </c>
      <c r="DN36" s="90">
        <v>30072.065999999999</v>
      </c>
      <c r="DO36" s="89">
        <f t="shared" si="22"/>
        <v>0.32724348245847329</v>
      </c>
      <c r="DP36" s="19">
        <v>1011</v>
      </c>
      <c r="DQ36" s="19">
        <v>252.9</v>
      </c>
      <c r="DR36" s="24">
        <f t="shared" si="23"/>
        <v>0.25014836795252227</v>
      </c>
      <c r="DS36" s="19">
        <v>134.80000000000001</v>
      </c>
      <c r="DT36" s="19">
        <v>33.6</v>
      </c>
      <c r="DU36" s="24">
        <f t="shared" si="24"/>
        <v>0.24925816023738873</v>
      </c>
      <c r="DV36" s="19">
        <v>182.2</v>
      </c>
      <c r="DW36" s="19">
        <v>37.44</v>
      </c>
      <c r="DX36" s="24">
        <f t="shared" si="25"/>
        <v>0.20548847420417124</v>
      </c>
      <c r="DY36" s="19"/>
      <c r="DZ36" s="19"/>
      <c r="EA36" s="24"/>
      <c r="EB36" s="19"/>
      <c r="EC36" s="19"/>
      <c r="ED36" s="24"/>
      <c r="EE36" s="19"/>
      <c r="EF36" s="19"/>
      <c r="EG36" s="24"/>
      <c r="EH36" s="19"/>
      <c r="EI36" s="19"/>
      <c r="EJ36" s="24"/>
      <c r="EK36" s="19"/>
      <c r="EL36" s="19"/>
      <c r="EM36" s="24"/>
      <c r="EN36" s="19">
        <v>21442.6</v>
      </c>
      <c r="EO36" s="19">
        <v>6375.9369999999999</v>
      </c>
      <c r="EP36" s="24">
        <f t="shared" si="31"/>
        <v>0.29734906214731421</v>
      </c>
      <c r="EQ36" s="19">
        <v>498.4</v>
      </c>
      <c r="ER36" s="19">
        <v>83.3</v>
      </c>
      <c r="ES36" s="24">
        <f t="shared" si="32"/>
        <v>0.16713483146067415</v>
      </c>
      <c r="ET36" s="19">
        <v>58528.4</v>
      </c>
      <c r="EU36" s="19">
        <v>21167.89</v>
      </c>
      <c r="EV36" s="24">
        <f t="shared" si="33"/>
        <v>0.36166869417240177</v>
      </c>
      <c r="EW36" s="19">
        <v>33.299999999999997</v>
      </c>
      <c r="EX36" s="19">
        <v>20.399999999999999</v>
      </c>
      <c r="EY36" s="24">
        <f t="shared" si="34"/>
        <v>0.61261261261261257</v>
      </c>
      <c r="EZ36" s="19">
        <v>2269.3000000000002</v>
      </c>
      <c r="FA36" s="19">
        <v>492</v>
      </c>
      <c r="FB36" s="24">
        <f t="shared" si="35"/>
        <v>0.21680694487286828</v>
      </c>
      <c r="FC36" s="19">
        <v>564.48</v>
      </c>
      <c r="FD36" s="19">
        <v>0</v>
      </c>
      <c r="FE36" s="24">
        <f t="shared" si="36"/>
        <v>0</v>
      </c>
      <c r="FF36" s="19">
        <v>60.7</v>
      </c>
      <c r="FG36" s="19">
        <v>15.9</v>
      </c>
      <c r="FH36" s="24">
        <f t="shared" si="37"/>
        <v>0.26194398682042835</v>
      </c>
      <c r="FI36" s="19">
        <v>5132.3</v>
      </c>
      <c r="FJ36" s="19">
        <v>1163.0999999999999</v>
      </c>
      <c r="FK36" s="24">
        <f t="shared" si="38"/>
        <v>0.22662354110242969</v>
      </c>
      <c r="FL36" s="19">
        <v>795.6</v>
      </c>
      <c r="FM36" s="19">
        <v>146.69999999999999</v>
      </c>
      <c r="FN36" s="24">
        <f t="shared" si="39"/>
        <v>0.1843891402714932</v>
      </c>
      <c r="FO36" s="19"/>
      <c r="FP36" s="19"/>
      <c r="FQ36" s="24"/>
      <c r="FR36" s="19"/>
      <c r="FS36" s="19"/>
      <c r="FT36" s="24"/>
      <c r="FU36" s="19"/>
      <c r="FV36" s="19"/>
      <c r="FW36" s="24"/>
      <c r="FX36" s="19">
        <v>743.5</v>
      </c>
      <c r="FY36" s="19">
        <v>185.9</v>
      </c>
      <c r="FZ36" s="24">
        <f t="shared" si="43"/>
        <v>0.25003362474781438</v>
      </c>
      <c r="GA36" s="19"/>
      <c r="GB36" s="19"/>
      <c r="GC36" s="24"/>
      <c r="GD36" s="19">
        <v>1.3</v>
      </c>
      <c r="GE36" s="19">
        <v>0.32</v>
      </c>
      <c r="GF36" s="24">
        <f t="shared" si="44"/>
        <v>0.24615384615384614</v>
      </c>
      <c r="GG36" s="19"/>
      <c r="GH36" s="19"/>
      <c r="GI36" s="24"/>
      <c r="GJ36" s="19"/>
      <c r="GK36" s="19"/>
      <c r="GL36" s="24"/>
      <c r="GM36" s="19">
        <v>497.2</v>
      </c>
      <c r="GN36" s="19">
        <v>96.679000000000002</v>
      </c>
      <c r="GO36" s="24">
        <f t="shared" si="47"/>
        <v>0.19444690265486728</v>
      </c>
      <c r="GP36" s="90"/>
      <c r="GQ36" s="90"/>
      <c r="GR36" s="89"/>
      <c r="GS36" s="19"/>
      <c r="GT36" s="19"/>
      <c r="GU36" s="24"/>
      <c r="GV36" s="19"/>
      <c r="GW36" s="19"/>
      <c r="GX36" s="24"/>
      <c r="GY36" s="19"/>
      <c r="GZ36" s="19"/>
      <c r="HA36" s="24"/>
      <c r="HB36" s="19"/>
      <c r="HC36" s="19"/>
      <c r="HD36" s="24"/>
      <c r="HE36" s="19"/>
      <c r="HF36" s="19"/>
      <c r="HG36" s="24"/>
      <c r="HH36" s="20">
        <f>C36+R36+DM36+GP36</f>
        <v>202079.14</v>
      </c>
      <c r="HI36" s="20">
        <f>D36+S36+DN36+GQ36</f>
        <v>63804.866000000002</v>
      </c>
      <c r="HJ36" s="24">
        <f t="shared" si="53"/>
        <v>0.31574197119009906</v>
      </c>
    </row>
    <row r="37" spans="1:219">
      <c r="A37" s="11" t="s">
        <v>201</v>
      </c>
      <c r="B37" s="2" t="s">
        <v>151</v>
      </c>
      <c r="C37" s="19">
        <v>196552</v>
      </c>
      <c r="D37" s="19">
        <v>89101.8</v>
      </c>
      <c r="E37" s="24">
        <f t="shared" si="54"/>
        <v>0.45332431112377386</v>
      </c>
      <c r="F37" s="19"/>
      <c r="G37" s="19"/>
      <c r="H37" s="24"/>
      <c r="I37" s="19">
        <v>195552</v>
      </c>
      <c r="J37" s="19">
        <v>89101.8</v>
      </c>
      <c r="K37" s="24">
        <f t="shared" si="55"/>
        <v>0.45564248895434462</v>
      </c>
      <c r="L37" s="19">
        <v>1000</v>
      </c>
      <c r="M37" s="19">
        <v>0</v>
      </c>
      <c r="N37" s="24">
        <f t="shared" si="56"/>
        <v>0</v>
      </c>
      <c r="O37" s="19"/>
      <c r="P37" s="19"/>
      <c r="Q37" s="24"/>
      <c r="R37" s="19">
        <v>151544.87228000001</v>
      </c>
      <c r="S37" s="19">
        <v>5551.3</v>
      </c>
      <c r="T37" s="24">
        <f t="shared" si="1"/>
        <v>3.663139449379197E-2</v>
      </c>
      <c r="U37" s="19">
        <v>46631.7</v>
      </c>
      <c r="V37" s="19">
        <v>4663.2</v>
      </c>
      <c r="W37" s="24">
        <f t="shared" si="2"/>
        <v>0.10000064333918772</v>
      </c>
      <c r="X37" s="19">
        <v>6520.9</v>
      </c>
      <c r="Y37" s="19">
        <v>0</v>
      </c>
      <c r="Z37" s="24">
        <f t="shared" si="3"/>
        <v>0</v>
      </c>
      <c r="AA37" s="19"/>
      <c r="AB37" s="19"/>
      <c r="AC37" s="24"/>
      <c r="AD37" s="19"/>
      <c r="AE37" s="19"/>
      <c r="AF37" s="24"/>
      <c r="AG37" s="19"/>
      <c r="AH37" s="19"/>
      <c r="AI37" s="24"/>
      <c r="AJ37" s="19"/>
      <c r="AK37" s="19"/>
      <c r="AL37" s="24"/>
      <c r="AM37" s="19"/>
      <c r="AN37" s="19"/>
      <c r="AO37" s="24"/>
      <c r="AP37" s="19">
        <v>9538.7595399999991</v>
      </c>
      <c r="AQ37" s="19">
        <v>0</v>
      </c>
      <c r="AR37" s="24">
        <f t="shared" si="5"/>
        <v>0</v>
      </c>
      <c r="AS37" s="19"/>
      <c r="AT37" s="19"/>
      <c r="AU37" s="24"/>
      <c r="AV37" s="19"/>
      <c r="AW37" s="19"/>
      <c r="AX37" s="24"/>
      <c r="AY37" s="19">
        <v>32434.16474</v>
      </c>
      <c r="AZ37" s="19">
        <v>0</v>
      </c>
      <c r="BA37" s="24">
        <f t="shared" si="7"/>
        <v>0</v>
      </c>
      <c r="BB37" s="19">
        <v>29700</v>
      </c>
      <c r="BC37" s="19">
        <v>0</v>
      </c>
      <c r="BD37" s="24">
        <f t="shared" si="8"/>
        <v>0</v>
      </c>
      <c r="BE37" s="19"/>
      <c r="BF37" s="19"/>
      <c r="BG37" s="24"/>
      <c r="BH37" s="19"/>
      <c r="BI37" s="19"/>
      <c r="BJ37" s="24"/>
      <c r="BK37" s="19"/>
      <c r="BL37" s="19"/>
      <c r="BM37" s="24"/>
      <c r="BN37" s="19"/>
      <c r="BO37" s="19"/>
      <c r="BP37" s="24"/>
      <c r="BQ37" s="19"/>
      <c r="BR37" s="19"/>
      <c r="BS37" s="24"/>
      <c r="BT37" s="19">
        <v>3594.9</v>
      </c>
      <c r="BU37" s="19">
        <v>888.1</v>
      </c>
      <c r="BV37" s="24">
        <f t="shared" si="14"/>
        <v>0.2470444240451751</v>
      </c>
      <c r="BW37" s="19"/>
      <c r="BX37" s="19"/>
      <c r="BY37" s="24"/>
      <c r="BZ37" s="19"/>
      <c r="CA37" s="19"/>
      <c r="CB37" s="24"/>
      <c r="CC37" s="24"/>
      <c r="CD37" s="24"/>
      <c r="CE37" s="24"/>
      <c r="CF37" s="19"/>
      <c r="CG37" s="19"/>
      <c r="CH37" s="24"/>
      <c r="CI37" s="19"/>
      <c r="CJ37" s="19"/>
      <c r="CK37" s="24"/>
      <c r="CL37" s="24"/>
      <c r="CM37" s="24"/>
      <c r="CN37" s="24"/>
      <c r="CO37" s="24"/>
      <c r="CP37" s="24"/>
      <c r="CQ37" s="24"/>
      <c r="CR37" s="19"/>
      <c r="CS37" s="19"/>
      <c r="CT37" s="24"/>
      <c r="CU37" s="19">
        <v>909.25</v>
      </c>
      <c r="CV37" s="19">
        <v>0</v>
      </c>
      <c r="CW37" s="24">
        <f t="shared" si="17"/>
        <v>0</v>
      </c>
      <c r="CX37" s="19"/>
      <c r="CY37" s="19"/>
      <c r="CZ37" s="24"/>
      <c r="DA37" s="19"/>
      <c r="DB37" s="19"/>
      <c r="DC37" s="24"/>
      <c r="DD37" s="19"/>
      <c r="DE37" s="19"/>
      <c r="DF37" s="24"/>
      <c r="DG37" s="19"/>
      <c r="DH37" s="19"/>
      <c r="DI37" s="24"/>
      <c r="DJ37" s="19">
        <v>22215.198</v>
      </c>
      <c r="DK37" s="19">
        <v>0</v>
      </c>
      <c r="DL37" s="24">
        <f t="shared" si="20"/>
        <v>0</v>
      </c>
      <c r="DM37" s="90">
        <v>382435.4</v>
      </c>
      <c r="DN37" s="90">
        <v>95600.237900000007</v>
      </c>
      <c r="DO37" s="89">
        <f t="shared" si="22"/>
        <v>0.24997748090265703</v>
      </c>
      <c r="DP37" s="19">
        <v>5854</v>
      </c>
      <c r="DQ37" s="19">
        <v>1463.4</v>
      </c>
      <c r="DR37" s="24">
        <f t="shared" si="23"/>
        <v>0.24998291766313632</v>
      </c>
      <c r="DS37" s="19">
        <v>235.9</v>
      </c>
      <c r="DT37" s="19">
        <v>59.1</v>
      </c>
      <c r="DU37" s="24">
        <f t="shared" si="24"/>
        <v>0.25052988554472233</v>
      </c>
      <c r="DV37" s="19">
        <v>407.1</v>
      </c>
      <c r="DW37" s="19">
        <v>95.865899999999996</v>
      </c>
      <c r="DX37" s="24">
        <f t="shared" si="25"/>
        <v>0.235484893146647</v>
      </c>
      <c r="DY37" s="19">
        <v>492.7</v>
      </c>
      <c r="DZ37" s="19">
        <v>492.7</v>
      </c>
      <c r="EA37" s="24">
        <f t="shared" si="26"/>
        <v>1</v>
      </c>
      <c r="EB37" s="19">
        <v>79.2</v>
      </c>
      <c r="EC37" s="19">
        <v>79.2</v>
      </c>
      <c r="ED37" s="24">
        <f t="shared" si="27"/>
        <v>1</v>
      </c>
      <c r="EE37" s="19"/>
      <c r="EF37" s="19"/>
      <c r="EG37" s="24"/>
      <c r="EH37" s="19"/>
      <c r="EI37" s="19"/>
      <c r="EJ37" s="24"/>
      <c r="EK37" s="19"/>
      <c r="EL37" s="19"/>
      <c r="EM37" s="24"/>
      <c r="EN37" s="19">
        <v>103836.4</v>
      </c>
      <c r="EO37" s="19">
        <v>23705.669000000002</v>
      </c>
      <c r="EP37" s="24">
        <f t="shared" si="31"/>
        <v>0.22829825571764817</v>
      </c>
      <c r="EQ37" s="19">
        <v>1478.3</v>
      </c>
      <c r="ER37" s="19">
        <v>269</v>
      </c>
      <c r="ES37" s="24">
        <f t="shared" si="32"/>
        <v>0.18196577149428397</v>
      </c>
      <c r="ET37" s="19">
        <v>228903.1</v>
      </c>
      <c r="EU37" s="19">
        <v>60996.534</v>
      </c>
      <c r="EV37" s="24">
        <f t="shared" si="33"/>
        <v>0.2664731670300664</v>
      </c>
      <c r="EW37" s="19">
        <v>36.200000000000003</v>
      </c>
      <c r="EX37" s="19">
        <v>16.77</v>
      </c>
      <c r="EY37" s="24">
        <f t="shared" si="34"/>
        <v>0.46325966850828726</v>
      </c>
      <c r="EZ37" s="19">
        <v>3866.1</v>
      </c>
      <c r="FA37" s="19">
        <v>1065.8</v>
      </c>
      <c r="FB37" s="24">
        <f t="shared" si="35"/>
        <v>0.27567833216936966</v>
      </c>
      <c r="FC37" s="19">
        <v>5175.6000000000004</v>
      </c>
      <c r="FD37" s="19">
        <v>0</v>
      </c>
      <c r="FE37" s="24">
        <f t="shared" si="36"/>
        <v>0</v>
      </c>
      <c r="FF37" s="19">
        <v>91.1</v>
      </c>
      <c r="FG37" s="19">
        <v>24</v>
      </c>
      <c r="FH37" s="24">
        <f t="shared" si="37"/>
        <v>0.26344676180021953</v>
      </c>
      <c r="FI37" s="19">
        <v>22362.3</v>
      </c>
      <c r="FJ37" s="19">
        <v>5705.1639999999998</v>
      </c>
      <c r="FK37" s="24">
        <f t="shared" si="38"/>
        <v>0.25512420457645235</v>
      </c>
      <c r="FL37" s="19">
        <v>3584.9</v>
      </c>
      <c r="FM37" s="19">
        <v>910</v>
      </c>
      <c r="FN37" s="24">
        <f t="shared" si="39"/>
        <v>0.25384250606711484</v>
      </c>
      <c r="FO37" s="19">
        <v>3250</v>
      </c>
      <c r="FP37" s="19">
        <v>50</v>
      </c>
      <c r="FQ37" s="24">
        <f t="shared" si="40"/>
        <v>1.5384615384615385E-2</v>
      </c>
      <c r="FR37" s="19"/>
      <c r="FS37" s="19"/>
      <c r="FT37" s="24"/>
      <c r="FU37" s="19">
        <v>2.5</v>
      </c>
      <c r="FV37" s="19">
        <v>0</v>
      </c>
      <c r="FW37" s="24">
        <f t="shared" si="42"/>
        <v>0</v>
      </c>
      <c r="FX37" s="19">
        <v>2167.8000000000002</v>
      </c>
      <c r="FY37" s="19">
        <v>542</v>
      </c>
      <c r="FZ37" s="24">
        <f t="shared" si="43"/>
        <v>0.25002306485838177</v>
      </c>
      <c r="GA37" s="19"/>
      <c r="GB37" s="19"/>
      <c r="GC37" s="24"/>
      <c r="GD37" s="19">
        <v>2</v>
      </c>
      <c r="GE37" s="19">
        <v>0.5</v>
      </c>
      <c r="GF37" s="24">
        <f t="shared" si="44"/>
        <v>0.25</v>
      </c>
      <c r="GG37" s="19"/>
      <c r="GH37" s="19"/>
      <c r="GI37" s="24"/>
      <c r="GJ37" s="19"/>
      <c r="GK37" s="19"/>
      <c r="GL37" s="24"/>
      <c r="GM37" s="19">
        <v>610.20000000000005</v>
      </c>
      <c r="GN37" s="19">
        <v>124.535</v>
      </c>
      <c r="GO37" s="24">
        <f t="shared" si="47"/>
        <v>0.20408882333661094</v>
      </c>
      <c r="GP37" s="90">
        <v>330.5</v>
      </c>
      <c r="GQ37" s="90">
        <v>0</v>
      </c>
      <c r="GR37" s="89">
        <f t="shared" si="49"/>
        <v>0</v>
      </c>
      <c r="GS37" s="19"/>
      <c r="GT37" s="19"/>
      <c r="GU37" s="24"/>
      <c r="GV37" s="19"/>
      <c r="GW37" s="19"/>
      <c r="GX37" s="24"/>
      <c r="GY37" s="19"/>
      <c r="GZ37" s="19"/>
      <c r="HA37" s="24"/>
      <c r="HB37" s="19"/>
      <c r="HC37" s="19"/>
      <c r="HD37" s="24"/>
      <c r="HE37" s="19">
        <v>330.5</v>
      </c>
      <c r="HF37" s="19">
        <v>0</v>
      </c>
      <c r="HG37" s="24">
        <f t="shared" si="52"/>
        <v>0</v>
      </c>
      <c r="HH37" s="20">
        <f>C37+R37+DM37+GP37</f>
        <v>730862.77228000003</v>
      </c>
      <c r="HI37" s="20">
        <f>D37+S37+DN37+GQ37</f>
        <v>190253.33790000001</v>
      </c>
      <c r="HJ37" s="24">
        <f t="shared" si="53"/>
        <v>0.26031335172057751</v>
      </c>
    </row>
    <row r="38" spans="1:219" s="4" customFormat="1">
      <c r="A38" s="15" t="s">
        <v>169</v>
      </c>
      <c r="B38" s="10" t="s">
        <v>170</v>
      </c>
      <c r="C38" s="20">
        <f>SUM(C39:C42)</f>
        <v>541617</v>
      </c>
      <c r="D38" s="20">
        <f>SUM(D39:D42)</f>
        <v>150071.30000000002</v>
      </c>
      <c r="E38" s="24">
        <f t="shared" si="54"/>
        <v>0.27708011380735836</v>
      </c>
      <c r="F38" s="20">
        <f>SUM(F39:F42)</f>
        <v>58708</v>
      </c>
      <c r="G38" s="20">
        <f>SUM(G39:G42)</f>
        <v>14541.9</v>
      </c>
      <c r="H38" s="24">
        <f t="shared" ref="H38" si="57">G38/F38</f>
        <v>0.24769878040471485</v>
      </c>
      <c r="I38" s="20">
        <f t="shared" ref="I38:J38" si="58">SUM(I39:I42)</f>
        <v>454081</v>
      </c>
      <c r="J38" s="20">
        <f t="shared" si="58"/>
        <v>128334.40000000001</v>
      </c>
      <c r="K38" s="24">
        <f t="shared" si="55"/>
        <v>0.28262446567903088</v>
      </c>
      <c r="L38" s="20">
        <f t="shared" ref="L38:M38" si="59">SUM(L39:L42)</f>
        <v>50</v>
      </c>
      <c r="M38" s="20">
        <f t="shared" si="59"/>
        <v>0</v>
      </c>
      <c r="N38" s="24">
        <f t="shared" si="56"/>
        <v>0</v>
      </c>
      <c r="O38" s="20">
        <f t="shared" ref="O38:P38" si="60">SUM(O39:O42)</f>
        <v>28778</v>
      </c>
      <c r="P38" s="20">
        <f t="shared" si="60"/>
        <v>7195</v>
      </c>
      <c r="Q38" s="24">
        <f t="shared" ref="Q38" si="61">P38/O38</f>
        <v>0.25001737438320942</v>
      </c>
      <c r="R38" s="20">
        <f t="shared" ref="R38:S38" si="62">SUM(R39:R42)</f>
        <v>1733201.09464</v>
      </c>
      <c r="S38" s="20">
        <f t="shared" si="62"/>
        <v>44117.5</v>
      </c>
      <c r="T38" s="24">
        <f t="shared" si="1"/>
        <v>2.5454345797746893E-2</v>
      </c>
      <c r="U38" s="20">
        <f t="shared" ref="U38" si="63">SUM(U39:U42)</f>
        <v>103623.6</v>
      </c>
      <c r="V38" s="20">
        <f t="shared" ref="V38" si="64">SUM(V39:V42)</f>
        <v>43390.2</v>
      </c>
      <c r="W38" s="24">
        <f t="shared" si="2"/>
        <v>0.41872893819554613</v>
      </c>
      <c r="X38" s="20">
        <f t="shared" ref="X38" si="65">SUM(X39:X42)</f>
        <v>1537.8</v>
      </c>
      <c r="Y38" s="20">
        <f t="shared" ref="Y38" si="66">SUM(Y39:Y42)</f>
        <v>0</v>
      </c>
      <c r="Z38" s="24">
        <f t="shared" si="3"/>
        <v>0</v>
      </c>
      <c r="AA38" s="20">
        <f t="shared" ref="AA38" si="67">SUM(AA39:AA42)</f>
        <v>3159.3</v>
      </c>
      <c r="AB38" s="20">
        <f t="shared" ref="AB38" si="68">SUM(AB39:AB42)</f>
        <v>0</v>
      </c>
      <c r="AC38" s="24">
        <f t="shared" ref="AC38" si="69">AB38/AA38</f>
        <v>0</v>
      </c>
      <c r="AD38" s="20">
        <f t="shared" ref="AD38:AE38" si="70">SUM(AD39:AD42)</f>
        <v>80000</v>
      </c>
      <c r="AE38" s="20">
        <f t="shared" si="70"/>
        <v>0</v>
      </c>
      <c r="AF38" s="24">
        <f t="shared" ref="AF38" si="71">AE38/AD38</f>
        <v>0</v>
      </c>
      <c r="AG38" s="20">
        <f t="shared" ref="AG38:AH38" si="72">SUM(AG39:AG42)</f>
        <v>9454.8799999999992</v>
      </c>
      <c r="AH38" s="20">
        <f t="shared" si="72"/>
        <v>0</v>
      </c>
      <c r="AI38" s="24">
        <f t="shared" ref="AI38" si="73">AH38/AG38</f>
        <v>0</v>
      </c>
      <c r="AJ38" s="20">
        <f t="shared" ref="AJ38" si="74">SUM(AJ39:AJ42)</f>
        <v>3400</v>
      </c>
      <c r="AK38" s="20">
        <f t="shared" ref="AK38" si="75">SUM(AK39:AK42)</f>
        <v>0</v>
      </c>
      <c r="AL38" s="24">
        <f t="shared" ref="AL38" si="76">AK38/AJ38</f>
        <v>0</v>
      </c>
      <c r="AM38" s="20">
        <f t="shared" ref="AM38" si="77">SUM(AM39:AM42)</f>
        <v>12520</v>
      </c>
      <c r="AN38" s="20">
        <f t="shared" ref="AN38" si="78">SUM(AN39:AN42)</f>
        <v>0</v>
      </c>
      <c r="AO38" s="24">
        <f t="shared" ref="AO38" si="79">AN38/AM38</f>
        <v>0</v>
      </c>
      <c r="AP38" s="20">
        <f t="shared" ref="AP38" si="80">SUM(AP39:AP42)</f>
        <v>0</v>
      </c>
      <c r="AQ38" s="20">
        <f t="shared" ref="AQ38" si="81">SUM(AQ39:AQ42)</f>
        <v>0</v>
      </c>
      <c r="AR38" s="24"/>
      <c r="AS38" s="20">
        <f t="shared" ref="AS38:AT38" si="82">SUM(AS39:AS42)</f>
        <v>73666.718779999996</v>
      </c>
      <c r="AT38" s="20">
        <f t="shared" si="82"/>
        <v>0</v>
      </c>
      <c r="AU38" s="24">
        <f t="shared" ref="AU38" si="83">AT38/AS38</f>
        <v>0</v>
      </c>
      <c r="AV38" s="20">
        <f t="shared" ref="AV38:AW38" si="84">SUM(AV39:AV42)</f>
        <v>690737.17299999995</v>
      </c>
      <c r="AW38" s="20">
        <f t="shared" si="84"/>
        <v>0</v>
      </c>
      <c r="AX38" s="24">
        <f t="shared" ref="AX38" si="85">AW38/AV38</f>
        <v>0</v>
      </c>
      <c r="AY38" s="20">
        <f t="shared" ref="AY38:AZ38" si="86">SUM(AY39:AY42)</f>
        <v>262081.72188</v>
      </c>
      <c r="AZ38" s="20">
        <f t="shared" si="86"/>
        <v>0</v>
      </c>
      <c r="BA38" s="24">
        <f t="shared" si="7"/>
        <v>0</v>
      </c>
      <c r="BB38" s="20">
        <f t="shared" ref="BB38" si="87">SUM(BB39:BB42)</f>
        <v>187763.3</v>
      </c>
      <c r="BC38" s="20">
        <f t="shared" ref="BC38" si="88">SUM(BC39:BC42)</f>
        <v>0</v>
      </c>
      <c r="BD38" s="24">
        <f t="shared" si="8"/>
        <v>0</v>
      </c>
      <c r="BE38" s="20">
        <f t="shared" ref="BE38" si="89">SUM(BE39:BE42)</f>
        <v>0</v>
      </c>
      <c r="BF38" s="20">
        <f t="shared" ref="BF38" si="90">SUM(BF39:BF42)</f>
        <v>0</v>
      </c>
      <c r="BG38" s="24"/>
      <c r="BH38" s="20">
        <f t="shared" ref="BH38" si="91">SUM(BH39:BH42)</f>
        <v>0</v>
      </c>
      <c r="BI38" s="20">
        <f t="shared" ref="BI38" si="92">SUM(BI39:BI42)</f>
        <v>0</v>
      </c>
      <c r="BJ38" s="24" t="e">
        <f t="shared" ref="BJ38" si="93">BI38/BH38</f>
        <v>#DIV/0!</v>
      </c>
      <c r="BK38" s="20">
        <f t="shared" ref="BK38:BL38" si="94">SUM(BK39:BK42)</f>
        <v>0</v>
      </c>
      <c r="BL38" s="20">
        <f t="shared" si="94"/>
        <v>0</v>
      </c>
      <c r="BM38" s="24" t="e">
        <f t="shared" ref="BM38" si="95">BL38/BK38</f>
        <v>#DIV/0!</v>
      </c>
      <c r="BN38" s="20">
        <f t="shared" ref="BN38:BO38" si="96">SUM(BN39:BN42)</f>
        <v>0</v>
      </c>
      <c r="BO38" s="20">
        <f t="shared" si="96"/>
        <v>0</v>
      </c>
      <c r="BP38" s="24" t="e">
        <f t="shared" ref="BP38" si="97">BO38/BN38</f>
        <v>#DIV/0!</v>
      </c>
      <c r="BQ38" s="20">
        <f t="shared" ref="BQ38" si="98">SUM(BQ39:BQ42)</f>
        <v>0</v>
      </c>
      <c r="BR38" s="20">
        <f t="shared" ref="BR38" si="99">SUM(BR39:BR42)</f>
        <v>0</v>
      </c>
      <c r="BS38" s="24"/>
      <c r="BT38" s="20">
        <f t="shared" ref="BT38" si="100">SUM(BT39:BT42)</f>
        <v>3088.8</v>
      </c>
      <c r="BU38" s="20">
        <f t="shared" ref="BU38" si="101">SUM(BU39:BU42)</f>
        <v>727.3</v>
      </c>
      <c r="BV38" s="24">
        <f t="shared" si="14"/>
        <v>0.23546361046361045</v>
      </c>
      <c r="BW38" s="20">
        <f t="shared" ref="BW38" si="102">SUM(BW39:BW42)</f>
        <v>0</v>
      </c>
      <c r="BX38" s="20">
        <f t="shared" ref="BX38" si="103">SUM(BX39:BX42)</f>
        <v>0</v>
      </c>
      <c r="BY38" s="24"/>
      <c r="BZ38" s="20">
        <f t="shared" ref="BZ38:CD38" si="104">SUM(BZ39:BZ42)</f>
        <v>0</v>
      </c>
      <c r="CA38" s="20">
        <f t="shared" si="104"/>
        <v>0</v>
      </c>
      <c r="CB38" s="24"/>
      <c r="CC38" s="20">
        <f t="shared" si="104"/>
        <v>0</v>
      </c>
      <c r="CD38" s="20">
        <f t="shared" si="104"/>
        <v>0</v>
      </c>
      <c r="CE38" s="24"/>
      <c r="CF38" s="20">
        <f t="shared" ref="CF38" si="105">SUM(CF39:CF42)</f>
        <v>0</v>
      </c>
      <c r="CG38" s="20">
        <f t="shared" ref="CG38" si="106">SUM(CG39:CG42)</f>
        <v>0</v>
      </c>
      <c r="CH38" s="24"/>
      <c r="CI38" s="20">
        <f t="shared" ref="CI38" si="107">SUM(CI39:CI42)</f>
        <v>0</v>
      </c>
      <c r="CJ38" s="20">
        <f t="shared" ref="CJ38" si="108">SUM(CJ39:CJ42)</f>
        <v>0</v>
      </c>
      <c r="CK38" s="24"/>
      <c r="CL38" s="20">
        <f t="shared" ref="CL38:CP38" si="109">SUM(CL39:CL42)</f>
        <v>0</v>
      </c>
      <c r="CM38" s="20">
        <f t="shared" si="109"/>
        <v>0</v>
      </c>
      <c r="CN38" s="24"/>
      <c r="CO38" s="20">
        <f t="shared" si="109"/>
        <v>0</v>
      </c>
      <c r="CP38" s="20">
        <f t="shared" si="109"/>
        <v>0</v>
      </c>
      <c r="CQ38" s="24"/>
      <c r="CR38" s="20">
        <f t="shared" ref="CR38:CS38" si="110">SUM(CR39:CR42)</f>
        <v>5000</v>
      </c>
      <c r="CS38" s="20">
        <f t="shared" si="110"/>
        <v>0</v>
      </c>
      <c r="CT38" s="24">
        <f t="shared" ref="CT38" si="111">CS38/CR38</f>
        <v>0</v>
      </c>
      <c r="CU38" s="20">
        <f t="shared" ref="CU38" si="112">SUM(CU39:CU42)</f>
        <v>909.25</v>
      </c>
      <c r="CV38" s="20">
        <f t="shared" ref="CV38" si="113">SUM(CV39:CV42)</f>
        <v>0</v>
      </c>
      <c r="CW38" s="24">
        <f t="shared" si="17"/>
        <v>0</v>
      </c>
      <c r="CX38" s="20">
        <f t="shared" ref="CX38" si="114">SUM(CX39:CX42)</f>
        <v>0</v>
      </c>
      <c r="CY38" s="20">
        <f t="shared" ref="CY38" si="115">SUM(CY39:CY42)</f>
        <v>0</v>
      </c>
      <c r="CZ38" s="24" t="e">
        <f t="shared" ref="CZ38" si="116">CY38/CX38</f>
        <v>#DIV/0!</v>
      </c>
      <c r="DA38" s="20">
        <f t="shared" ref="DA38:DB38" si="117">SUM(DA39:DA42)</f>
        <v>146533.1</v>
      </c>
      <c r="DB38" s="20">
        <f t="shared" si="117"/>
        <v>0</v>
      </c>
      <c r="DC38" s="24">
        <f t="shared" ref="DC38" si="118">DB38/DA38</f>
        <v>0</v>
      </c>
      <c r="DD38" s="20">
        <f t="shared" ref="DD38:DE38" si="119">SUM(DD39:DD42)</f>
        <v>20000</v>
      </c>
      <c r="DE38" s="20">
        <f t="shared" si="119"/>
        <v>0</v>
      </c>
      <c r="DF38" s="24">
        <f t="shared" ref="DF38" si="120">DE38/DD38</f>
        <v>0</v>
      </c>
      <c r="DG38" s="20">
        <f t="shared" ref="DG38" si="121">SUM(DG39:DG42)</f>
        <v>0</v>
      </c>
      <c r="DH38" s="20">
        <f t="shared" ref="DH38" si="122">SUM(DH39:DH42)</f>
        <v>0</v>
      </c>
      <c r="DI38" s="24"/>
      <c r="DJ38" s="20">
        <f t="shared" ref="DJ38" si="123">SUM(DJ39:DJ42)</f>
        <v>129725.45097999999</v>
      </c>
      <c r="DK38" s="20">
        <f t="shared" ref="DK38" si="124">SUM(DK39:DK42)</f>
        <v>0</v>
      </c>
      <c r="DL38" s="24">
        <f t="shared" si="20"/>
        <v>0</v>
      </c>
      <c r="DM38" s="91">
        <f t="shared" ref="DM38:DN38" si="125">SUM(DM39:DM42)</f>
        <v>3185839.6400000006</v>
      </c>
      <c r="DN38" s="91">
        <f t="shared" si="125"/>
        <v>852990.79296999995</v>
      </c>
      <c r="DO38" s="89">
        <f t="shared" si="22"/>
        <v>0.26774442199168563</v>
      </c>
      <c r="DP38" s="20">
        <f t="shared" ref="DP38" si="126">SUM(DP39:DP42)</f>
        <v>0</v>
      </c>
      <c r="DQ38" s="20">
        <f t="shared" ref="DQ38" si="127">SUM(DQ39:DQ42)</f>
        <v>0</v>
      </c>
      <c r="DR38" s="24"/>
      <c r="DS38" s="20">
        <f t="shared" ref="DS38" si="128">SUM(DS39:DS42)</f>
        <v>0</v>
      </c>
      <c r="DT38" s="20">
        <f t="shared" ref="DT38" si="129">SUM(DT39:DT42)</f>
        <v>0</v>
      </c>
      <c r="DU38" s="24"/>
      <c r="DV38" s="20">
        <f t="shared" ref="DV38:DW38" si="130">SUM(DV39:DV42)</f>
        <v>2296.4000000000005</v>
      </c>
      <c r="DW38" s="20">
        <f t="shared" si="130"/>
        <v>768.33021999999994</v>
      </c>
      <c r="DX38" s="24">
        <f t="shared" si="25"/>
        <v>0.33458030830865693</v>
      </c>
      <c r="DY38" s="20">
        <f t="shared" ref="DY38:DZ38" si="131">SUM(DY39:DY42)</f>
        <v>3332.8</v>
      </c>
      <c r="DZ38" s="20">
        <f t="shared" si="131"/>
        <v>1706.0419999999999</v>
      </c>
      <c r="EA38" s="24">
        <f t="shared" si="26"/>
        <v>0.51189450312049922</v>
      </c>
      <c r="EB38" s="20">
        <f t="shared" ref="EB38:EC38" si="132">SUM(EB39:EB42)</f>
        <v>79.2</v>
      </c>
      <c r="EC38" s="20">
        <f t="shared" si="132"/>
        <v>79.2</v>
      </c>
      <c r="ED38" s="24">
        <f t="shared" si="27"/>
        <v>1</v>
      </c>
      <c r="EE38" s="20">
        <f t="shared" ref="EE38" si="133">SUM(EE39:EE42)</f>
        <v>42873.599999999999</v>
      </c>
      <c r="EF38" s="20">
        <f t="shared" ref="EF38" si="134">SUM(EF39:EF42)</f>
        <v>7755.7560199999998</v>
      </c>
      <c r="EG38" s="24">
        <f t="shared" ref="EG38" si="135">EF38/EE38</f>
        <v>0.18089817556724885</v>
      </c>
      <c r="EH38" s="20">
        <f t="shared" ref="EH38" si="136">SUM(EH39:EH42)</f>
        <v>0</v>
      </c>
      <c r="EI38" s="20">
        <f t="shared" ref="EI38" si="137">SUM(EI39:EI42)</f>
        <v>0</v>
      </c>
      <c r="EJ38" s="24"/>
      <c r="EK38" s="20">
        <f t="shared" ref="EK38:EL38" si="138">SUM(EK39:EK42)</f>
        <v>38.5</v>
      </c>
      <c r="EL38" s="20">
        <f t="shared" si="138"/>
        <v>0</v>
      </c>
      <c r="EM38" s="24">
        <f t="shared" ref="EM38" si="139">EL38/EK38</f>
        <v>0</v>
      </c>
      <c r="EN38" s="20">
        <f t="shared" ref="EN38:EO38" si="140">SUM(EN39:EN42)</f>
        <v>994002.7</v>
      </c>
      <c r="EO38" s="20">
        <f t="shared" si="140"/>
        <v>293223.72599999997</v>
      </c>
      <c r="EP38" s="24">
        <f t="shared" si="31"/>
        <v>0.29499288684024699</v>
      </c>
      <c r="EQ38" s="20">
        <f t="shared" ref="EQ38" si="141">SUM(EQ39:EQ42)</f>
        <v>10987.6</v>
      </c>
      <c r="ER38" s="20">
        <f t="shared" ref="ER38" si="142">SUM(ER39:ER42)</f>
        <v>2016.2</v>
      </c>
      <c r="ES38" s="24">
        <f t="shared" si="32"/>
        <v>0.18349776111252686</v>
      </c>
      <c r="ET38" s="20">
        <f t="shared" ref="ET38" si="143">SUM(ET39:ET42)</f>
        <v>1955294</v>
      </c>
      <c r="EU38" s="20">
        <f t="shared" ref="EU38" si="144">SUM(EU39:EU42)</f>
        <v>509524.25999999995</v>
      </c>
      <c r="EV38" s="24">
        <f t="shared" si="33"/>
        <v>0.2605870319246108</v>
      </c>
      <c r="EW38" s="20">
        <f t="shared" ref="EW38" si="145">SUM(EW39:EW42)</f>
        <v>1705.5</v>
      </c>
      <c r="EX38" s="20">
        <f t="shared" ref="EX38" si="146">SUM(EX39:EX42)</f>
        <v>582.02</v>
      </c>
      <c r="EY38" s="24">
        <f t="shared" si="34"/>
        <v>0.34126062738199942</v>
      </c>
      <c r="EZ38" s="20">
        <f t="shared" ref="EZ38:FA38" si="147">SUM(EZ39:EZ42)</f>
        <v>15782.6</v>
      </c>
      <c r="FA38" s="20">
        <f t="shared" si="147"/>
        <v>3803</v>
      </c>
      <c r="FB38" s="24">
        <f t="shared" si="35"/>
        <v>0.24096156526808002</v>
      </c>
      <c r="FC38" s="20">
        <f t="shared" ref="FC38:FD38" si="148">SUM(FC39:FC42)</f>
        <v>22954.14</v>
      </c>
      <c r="FD38" s="20">
        <f t="shared" si="148"/>
        <v>0</v>
      </c>
      <c r="FE38" s="24">
        <f t="shared" si="36"/>
        <v>0</v>
      </c>
      <c r="FF38" s="20">
        <f t="shared" ref="FF38" si="149">SUM(FF39:FF42)</f>
        <v>455.49999999999994</v>
      </c>
      <c r="FG38" s="20">
        <f t="shared" ref="FG38" si="150">SUM(FG39:FG42)</f>
        <v>109</v>
      </c>
      <c r="FH38" s="24">
        <f t="shared" si="37"/>
        <v>0.23929747530186612</v>
      </c>
      <c r="FI38" s="20">
        <f t="shared" ref="FI38:FJ38" si="151">SUM(FI39:FI42)</f>
        <v>99456.1</v>
      </c>
      <c r="FJ38" s="20">
        <f t="shared" si="151"/>
        <v>26242.086059999998</v>
      </c>
      <c r="FK38" s="24">
        <f t="shared" si="38"/>
        <v>0.26385597323844384</v>
      </c>
      <c r="FL38" s="20">
        <f t="shared" ref="FL38" si="152">SUM(FL39:FL42)</f>
        <v>25627.899999999998</v>
      </c>
      <c r="FM38" s="20">
        <f t="shared" ref="FM38" si="153">SUM(FM39:FM42)</f>
        <v>5741.7616699999999</v>
      </c>
      <c r="FN38" s="24">
        <f t="shared" si="39"/>
        <v>0.22404339294284745</v>
      </c>
      <c r="FO38" s="20">
        <f t="shared" ref="FO38" si="154">SUM(FO39:FO42)</f>
        <v>4168.6000000000004</v>
      </c>
      <c r="FP38" s="20">
        <f t="shared" ref="FP38" si="155">SUM(FP39:FP42)</f>
        <v>0</v>
      </c>
      <c r="FQ38" s="24">
        <f t="shared" si="40"/>
        <v>0</v>
      </c>
      <c r="FR38" s="20">
        <f t="shared" ref="FR38" si="156">SUM(FR39:FR42)</f>
        <v>740.6</v>
      </c>
      <c r="FS38" s="20">
        <f t="shared" ref="FS38" si="157">SUM(FS39:FS42)</f>
        <v>0</v>
      </c>
      <c r="FT38" s="24">
        <f t="shared" ref="FT38" si="158">FS38/FR38</f>
        <v>0</v>
      </c>
      <c r="FU38" s="20">
        <f t="shared" ref="FU38:FV38" si="159">SUM(FU39:FU42)</f>
        <v>38</v>
      </c>
      <c r="FV38" s="20">
        <f t="shared" si="159"/>
        <v>0</v>
      </c>
      <c r="FW38" s="24">
        <f t="shared" si="42"/>
        <v>0</v>
      </c>
      <c r="FX38" s="20">
        <f t="shared" ref="FX38" si="160">SUM(FX39:FX42)</f>
        <v>307.2</v>
      </c>
      <c r="FY38" s="20">
        <f t="shared" ref="FY38" si="161">SUM(FY39:FY42)</f>
        <v>76.8</v>
      </c>
      <c r="FZ38" s="24">
        <f t="shared" si="43"/>
        <v>0.25</v>
      </c>
      <c r="GA38" s="20">
        <f t="shared" ref="GA38" si="162">SUM(GA39:GA42)</f>
        <v>330.5</v>
      </c>
      <c r="GB38" s="20">
        <f t="shared" ref="GB38" si="163">SUM(GB39:GB42)</f>
        <v>0</v>
      </c>
      <c r="GC38" s="24">
        <f t="shared" ref="GC38" si="164">GB38/GA38</f>
        <v>0</v>
      </c>
      <c r="GD38" s="20">
        <f t="shared" ref="GD38" si="165">SUM(GD39:GD42)</f>
        <v>712.5</v>
      </c>
      <c r="GE38" s="20">
        <f t="shared" ref="GE38" si="166">SUM(GE39:GE42)</f>
        <v>45.85</v>
      </c>
      <c r="GF38" s="24">
        <f t="shared" si="44"/>
        <v>6.4350877192982464E-2</v>
      </c>
      <c r="GG38" s="20">
        <f t="shared" ref="GG38:GH38" si="167">SUM(GG39:GG42)</f>
        <v>0</v>
      </c>
      <c r="GH38" s="20">
        <f t="shared" si="167"/>
        <v>0</v>
      </c>
      <c r="GI38" s="24"/>
      <c r="GJ38" s="20">
        <f t="shared" ref="GJ38" si="168">SUM(GJ39:GJ42)</f>
        <v>0</v>
      </c>
      <c r="GK38" s="20">
        <f t="shared" ref="GK38" si="169">SUM(GK39:GK42)</f>
        <v>0</v>
      </c>
      <c r="GL38" s="24" t="e">
        <f t="shared" ref="GL38" si="170">GK38/GJ38</f>
        <v>#DIV/0!</v>
      </c>
      <c r="GM38" s="20">
        <f t="shared" ref="GM38:GN38" si="171">SUM(GM39:GM42)</f>
        <v>4655.7</v>
      </c>
      <c r="GN38" s="20">
        <f t="shared" si="171"/>
        <v>1316.761</v>
      </c>
      <c r="GO38" s="24">
        <f t="shared" si="47"/>
        <v>0.28282771656249328</v>
      </c>
      <c r="GP38" s="91">
        <f t="shared" ref="GP38" si="172">SUM(GP39:GP42)</f>
        <v>34312.376000000004</v>
      </c>
      <c r="GQ38" s="91">
        <f t="shared" ref="GQ38" si="173">SUM(GQ39:GQ42)</f>
        <v>4721.2759999999998</v>
      </c>
      <c r="GR38" s="89">
        <f t="shared" si="49"/>
        <v>0.13759688341023074</v>
      </c>
      <c r="GS38" s="20">
        <f t="shared" ref="GS38" si="174">SUM(GS39:GS42)</f>
        <v>28459.7</v>
      </c>
      <c r="GT38" s="20">
        <f t="shared" ref="GT38" si="175">SUM(GT39:GT42)</f>
        <v>0</v>
      </c>
      <c r="GU38" s="24">
        <f t="shared" ref="GU38" si="176">GT38/GS38</f>
        <v>0</v>
      </c>
      <c r="GV38" s="20">
        <f t="shared" ref="GV38" si="177">SUM(GV39:GV42)</f>
        <v>0</v>
      </c>
      <c r="GW38" s="20">
        <f t="shared" ref="GW38" si="178">SUM(GW39:GW42)</f>
        <v>0</v>
      </c>
      <c r="GX38" s="24" t="e">
        <f t="shared" ref="GX38" si="179">GW38/GV38</f>
        <v>#DIV/0!</v>
      </c>
      <c r="GY38" s="20">
        <f t="shared" ref="GY38:GZ38" si="180">SUM(GY39:GY42)</f>
        <v>0</v>
      </c>
      <c r="GZ38" s="20">
        <f t="shared" si="180"/>
        <v>0</v>
      </c>
      <c r="HA38" s="24"/>
      <c r="HB38" s="20">
        <f t="shared" ref="HB38:HC38" si="181">SUM(HB39:HB42)</f>
        <v>4721.2759999999998</v>
      </c>
      <c r="HC38" s="20">
        <f t="shared" si="181"/>
        <v>4721.2759999999998</v>
      </c>
      <c r="HD38" s="24">
        <f t="shared" ref="HD38" si="182">HC38/HB38</f>
        <v>1</v>
      </c>
      <c r="HE38" s="20">
        <f t="shared" ref="HE38" si="183">SUM(HE39:HE42)</f>
        <v>1131.4000000000001</v>
      </c>
      <c r="HF38" s="20">
        <f t="shared" ref="HF38" si="184">SUM(HF39:HF42)</f>
        <v>0</v>
      </c>
      <c r="HG38" s="24">
        <f t="shared" si="52"/>
        <v>0</v>
      </c>
      <c r="HH38" s="20">
        <f t="shared" ref="HH38" si="185">SUM(HH39:HH42)</f>
        <v>5494970.1106400006</v>
      </c>
      <c r="HI38" s="20">
        <f t="shared" ref="HI38" si="186">SUM(HI39:HI42)</f>
        <v>1051900.86897</v>
      </c>
      <c r="HJ38" s="24">
        <f t="shared" si="53"/>
        <v>0.19142977082499268</v>
      </c>
    </row>
    <row r="39" spans="1:219">
      <c r="A39" s="11" t="s">
        <v>202</v>
      </c>
      <c r="B39" s="2" t="s">
        <v>152</v>
      </c>
      <c r="C39" s="19">
        <v>103528</v>
      </c>
      <c r="D39" s="19">
        <v>30925.200000000001</v>
      </c>
      <c r="E39" s="24">
        <f t="shared" si="54"/>
        <v>0.29871339154624837</v>
      </c>
      <c r="F39" s="19">
        <v>2667</v>
      </c>
      <c r="G39" s="19">
        <v>666.9</v>
      </c>
      <c r="H39" s="24">
        <f t="shared" ref="H39:H44" si="187">G39/F39</f>
        <v>0.25005624296962881</v>
      </c>
      <c r="I39" s="19">
        <v>100861</v>
      </c>
      <c r="J39" s="19">
        <v>30258.3</v>
      </c>
      <c r="K39" s="24">
        <f t="shared" si="55"/>
        <v>0.3</v>
      </c>
      <c r="L39" s="19"/>
      <c r="M39" s="19"/>
      <c r="N39" s="24"/>
      <c r="O39" s="19"/>
      <c r="P39" s="19"/>
      <c r="Q39" s="24"/>
      <c r="R39" s="19">
        <v>220843.3069</v>
      </c>
      <c r="S39" s="19">
        <v>6457.8</v>
      </c>
      <c r="T39" s="24">
        <f t="shared" si="1"/>
        <v>2.9241547279149172E-2</v>
      </c>
      <c r="U39" s="19">
        <v>16942.900000000001</v>
      </c>
      <c r="V39" s="19">
        <v>5979.8</v>
      </c>
      <c r="W39" s="24">
        <f t="shared" si="2"/>
        <v>0.35293839897538198</v>
      </c>
      <c r="X39" s="19"/>
      <c r="Y39" s="19"/>
      <c r="Z39" s="24"/>
      <c r="AA39" s="19"/>
      <c r="AB39" s="19"/>
      <c r="AC39" s="24"/>
      <c r="AD39" s="19"/>
      <c r="AE39" s="19"/>
      <c r="AF39" s="24"/>
      <c r="AG39" s="19"/>
      <c r="AH39" s="19"/>
      <c r="AI39" s="24"/>
      <c r="AJ39" s="19"/>
      <c r="AK39" s="19"/>
      <c r="AL39" s="24"/>
      <c r="AM39" s="19"/>
      <c r="AN39" s="19"/>
      <c r="AO39" s="24"/>
      <c r="AP39" s="19"/>
      <c r="AQ39" s="19"/>
      <c r="AR39" s="24"/>
      <c r="AS39" s="19">
        <v>35000</v>
      </c>
      <c r="AT39" s="19">
        <v>0</v>
      </c>
      <c r="AU39" s="24">
        <f t="shared" si="6"/>
        <v>0</v>
      </c>
      <c r="AV39" s="19"/>
      <c r="AW39" s="19"/>
      <c r="AX39" s="24"/>
      <c r="AY39" s="19">
        <v>24642.939899999998</v>
      </c>
      <c r="AZ39" s="19">
        <v>0</v>
      </c>
      <c r="BA39" s="24">
        <f t="shared" si="7"/>
        <v>0</v>
      </c>
      <c r="BB39" s="19">
        <v>120780</v>
      </c>
      <c r="BC39" s="19">
        <v>0</v>
      </c>
      <c r="BD39" s="24">
        <f t="shared" si="8"/>
        <v>0</v>
      </c>
      <c r="BE39" s="19"/>
      <c r="BF39" s="19"/>
      <c r="BG39" s="24"/>
      <c r="BH39" s="19"/>
      <c r="BI39" s="19"/>
      <c r="BJ39" s="24"/>
      <c r="BK39" s="19"/>
      <c r="BL39" s="19"/>
      <c r="BM39" s="24"/>
      <c r="BN39" s="19"/>
      <c r="BO39" s="19"/>
      <c r="BP39" s="24"/>
      <c r="BQ39" s="19"/>
      <c r="BR39" s="19"/>
      <c r="BS39" s="24"/>
      <c r="BT39" s="19">
        <v>2147.8000000000002</v>
      </c>
      <c r="BU39" s="19">
        <v>478</v>
      </c>
      <c r="BV39" s="24">
        <f t="shared" si="14"/>
        <v>0.22255331036409348</v>
      </c>
      <c r="BW39" s="19"/>
      <c r="BX39" s="19"/>
      <c r="BY39" s="24"/>
      <c r="BZ39" s="19"/>
      <c r="CA39" s="19"/>
      <c r="CB39" s="24"/>
      <c r="CC39" s="24"/>
      <c r="CD39" s="24"/>
      <c r="CE39" s="24"/>
      <c r="CF39" s="19"/>
      <c r="CG39" s="19"/>
      <c r="CH39" s="24"/>
      <c r="CI39" s="19"/>
      <c r="CJ39" s="19"/>
      <c r="CK39" s="24"/>
      <c r="CL39" s="24"/>
      <c r="CM39" s="24"/>
      <c r="CN39" s="24"/>
      <c r="CO39" s="24"/>
      <c r="CP39" s="24"/>
      <c r="CQ39" s="24"/>
      <c r="CR39" s="19">
        <v>5000</v>
      </c>
      <c r="CS39" s="19">
        <v>0</v>
      </c>
      <c r="CT39" s="24">
        <f t="shared" ref="CT39:CT44" si="188">CS39/CR39</f>
        <v>0</v>
      </c>
      <c r="CU39" s="19"/>
      <c r="CV39" s="19"/>
      <c r="CW39" s="24"/>
      <c r="CX39" s="19"/>
      <c r="CY39" s="19"/>
      <c r="CZ39" s="24"/>
      <c r="DA39" s="19"/>
      <c r="DB39" s="19"/>
      <c r="DC39" s="24"/>
      <c r="DD39" s="19"/>
      <c r="DE39" s="19"/>
      <c r="DF39" s="24"/>
      <c r="DG39" s="19"/>
      <c r="DH39" s="19"/>
      <c r="DI39" s="24"/>
      <c r="DJ39" s="19">
        <v>16329.666999999999</v>
      </c>
      <c r="DK39" s="19">
        <v>0</v>
      </c>
      <c r="DL39" s="24">
        <f t="shared" si="20"/>
        <v>0</v>
      </c>
      <c r="DM39" s="90">
        <v>264927.90000000002</v>
      </c>
      <c r="DN39" s="90">
        <v>72773.725749999998</v>
      </c>
      <c r="DO39" s="89">
        <f t="shared" si="22"/>
        <v>0.27469257012945786</v>
      </c>
      <c r="DP39" s="19"/>
      <c r="DQ39" s="19"/>
      <c r="DR39" s="24"/>
      <c r="DS39" s="19"/>
      <c r="DT39" s="19"/>
      <c r="DU39" s="24"/>
      <c r="DV39" s="19">
        <v>407.1</v>
      </c>
      <c r="DW39" s="19">
        <v>80.990220000000008</v>
      </c>
      <c r="DX39" s="24">
        <f t="shared" si="25"/>
        <v>0.19894428887251289</v>
      </c>
      <c r="DY39" s="19"/>
      <c r="DZ39" s="19"/>
      <c r="EA39" s="24"/>
      <c r="EB39" s="19"/>
      <c r="EC39" s="19"/>
      <c r="ED39" s="24"/>
      <c r="EE39" s="19">
        <v>1763.9</v>
      </c>
      <c r="EF39" s="19">
        <v>546.79753000000005</v>
      </c>
      <c r="EG39" s="24">
        <f t="shared" si="28"/>
        <v>0.30999349736379617</v>
      </c>
      <c r="EH39" s="19"/>
      <c r="EI39" s="19"/>
      <c r="EJ39" s="24"/>
      <c r="EK39" s="19">
        <v>1.1000000000000001</v>
      </c>
      <c r="EL39" s="19">
        <v>0</v>
      </c>
      <c r="EM39" s="24">
        <f t="shared" si="30"/>
        <v>0</v>
      </c>
      <c r="EN39" s="19">
        <v>83572.7</v>
      </c>
      <c r="EO39" s="19">
        <v>22639.197</v>
      </c>
      <c r="EP39" s="24">
        <f t="shared" si="31"/>
        <v>0.27089225309221793</v>
      </c>
      <c r="EQ39" s="19">
        <v>4443.3999999999996</v>
      </c>
      <c r="ER39" s="19">
        <v>940</v>
      </c>
      <c r="ES39" s="24">
        <f t="shared" si="32"/>
        <v>0.21154971418283297</v>
      </c>
      <c r="ET39" s="19">
        <v>151814.79999999999</v>
      </c>
      <c r="EU39" s="19">
        <v>43887.805999999997</v>
      </c>
      <c r="EV39" s="24">
        <f t="shared" si="33"/>
        <v>0.28908779644672322</v>
      </c>
      <c r="EW39" s="19">
        <v>242.6</v>
      </c>
      <c r="EX39" s="19">
        <v>68.47</v>
      </c>
      <c r="EY39" s="24">
        <f t="shared" si="34"/>
        <v>0.28223413025556471</v>
      </c>
      <c r="EZ39" s="19">
        <v>7696.9</v>
      </c>
      <c r="FA39" s="19">
        <v>2029.8</v>
      </c>
      <c r="FB39" s="24">
        <f t="shared" si="35"/>
        <v>0.26371656121295589</v>
      </c>
      <c r="FC39" s="19">
        <v>3826.2</v>
      </c>
      <c r="FD39" s="19">
        <v>0</v>
      </c>
      <c r="FE39" s="24">
        <f t="shared" si="36"/>
        <v>0</v>
      </c>
      <c r="FF39" s="19">
        <v>182.2</v>
      </c>
      <c r="FG39" s="19">
        <v>45.1</v>
      </c>
      <c r="FH39" s="24">
        <f t="shared" si="37"/>
        <v>0.24753018660812295</v>
      </c>
      <c r="FI39" s="19">
        <v>8600.9</v>
      </c>
      <c r="FJ39" s="19">
        <v>1944.6220000000001</v>
      </c>
      <c r="FK39" s="24">
        <f t="shared" si="38"/>
        <v>0.22609517608622356</v>
      </c>
      <c r="FL39" s="19">
        <v>1862.6</v>
      </c>
      <c r="FM39" s="19">
        <v>470</v>
      </c>
      <c r="FN39" s="24">
        <f t="shared" si="39"/>
        <v>0.25233544507677441</v>
      </c>
      <c r="FO39" s="19"/>
      <c r="FP39" s="19"/>
      <c r="FQ39" s="24"/>
      <c r="FR39" s="19"/>
      <c r="FS39" s="19"/>
      <c r="FT39" s="24"/>
      <c r="FU39" s="19"/>
      <c r="FV39" s="19"/>
      <c r="FW39" s="24"/>
      <c r="FX39" s="19"/>
      <c r="FY39" s="19"/>
      <c r="FZ39" s="24"/>
      <c r="GA39" s="19"/>
      <c r="GB39" s="19"/>
      <c r="GC39" s="24"/>
      <c r="GD39" s="19">
        <v>9.9</v>
      </c>
      <c r="GE39" s="19">
        <v>2.5</v>
      </c>
      <c r="GF39" s="24">
        <f t="shared" si="44"/>
        <v>0.25252525252525254</v>
      </c>
      <c r="GG39" s="19"/>
      <c r="GH39" s="19"/>
      <c r="GI39" s="24"/>
      <c r="GJ39" s="19"/>
      <c r="GK39" s="19"/>
      <c r="GL39" s="24"/>
      <c r="GM39" s="19">
        <v>503.6</v>
      </c>
      <c r="GN39" s="19">
        <v>118.443</v>
      </c>
      <c r="GO39" s="24">
        <f t="shared" si="47"/>
        <v>0.23519261318506751</v>
      </c>
      <c r="GP39" s="90">
        <v>28459.7</v>
      </c>
      <c r="GQ39" s="90">
        <v>0</v>
      </c>
      <c r="GR39" s="89">
        <f t="shared" si="49"/>
        <v>0</v>
      </c>
      <c r="GS39" s="19">
        <v>28459.7</v>
      </c>
      <c r="GT39" s="19">
        <v>0</v>
      </c>
      <c r="GU39" s="24">
        <f t="shared" si="50"/>
        <v>0</v>
      </c>
      <c r="GV39" s="19"/>
      <c r="GW39" s="19"/>
      <c r="GX39" s="24"/>
      <c r="GY39" s="19"/>
      <c r="GZ39" s="19"/>
      <c r="HA39" s="24"/>
      <c r="HB39" s="19"/>
      <c r="HC39" s="19"/>
      <c r="HD39" s="24"/>
      <c r="HE39" s="19"/>
      <c r="HF39" s="19"/>
      <c r="HG39" s="24"/>
      <c r="HH39" s="20">
        <f>C39+R39+DM39+GP39</f>
        <v>617758.90689999994</v>
      </c>
      <c r="HI39" s="20">
        <f>D39+S39+DN39+GQ39</f>
        <v>110156.72575</v>
      </c>
      <c r="HJ39" s="24">
        <f t="shared" si="53"/>
        <v>0.17831669364798278</v>
      </c>
    </row>
    <row r="40" spans="1:219">
      <c r="A40" s="11" t="s">
        <v>203</v>
      </c>
      <c r="B40" s="2" t="s">
        <v>153</v>
      </c>
      <c r="C40" s="19">
        <v>74229</v>
      </c>
      <c r="D40" s="19">
        <v>21154.9</v>
      </c>
      <c r="E40" s="24">
        <f t="shared" si="54"/>
        <v>0.28499508278435653</v>
      </c>
      <c r="F40" s="19">
        <v>2416</v>
      </c>
      <c r="G40" s="19">
        <v>603.9</v>
      </c>
      <c r="H40" s="24">
        <f t="shared" si="187"/>
        <v>0.24995860927152316</v>
      </c>
      <c r="I40" s="19">
        <v>71813</v>
      </c>
      <c r="J40" s="19">
        <v>20551</v>
      </c>
      <c r="K40" s="24">
        <f t="shared" si="55"/>
        <v>0.28617381254090485</v>
      </c>
      <c r="L40" s="19"/>
      <c r="M40" s="19"/>
      <c r="N40" s="24"/>
      <c r="O40" s="19"/>
      <c r="P40" s="19"/>
      <c r="Q40" s="24"/>
      <c r="R40" s="19">
        <v>42471.137999999999</v>
      </c>
      <c r="S40" s="19">
        <v>8800</v>
      </c>
      <c r="T40" s="24">
        <f t="shared" si="1"/>
        <v>0.20719953395173918</v>
      </c>
      <c r="U40" s="19">
        <v>26928.7</v>
      </c>
      <c r="V40" s="19">
        <v>8800</v>
      </c>
      <c r="W40" s="24">
        <f t="shared" si="2"/>
        <v>0.3267888906631215</v>
      </c>
      <c r="X40" s="19">
        <v>1537.8</v>
      </c>
      <c r="Y40" s="19">
        <v>0</v>
      </c>
      <c r="Z40" s="24">
        <f t="shared" si="3"/>
        <v>0</v>
      </c>
      <c r="AA40" s="19"/>
      <c r="AB40" s="19"/>
      <c r="AC40" s="24"/>
      <c r="AD40" s="19"/>
      <c r="AE40" s="19"/>
      <c r="AF40" s="24"/>
      <c r="AG40" s="19">
        <v>982.56</v>
      </c>
      <c r="AH40" s="19">
        <v>0</v>
      </c>
      <c r="AI40" s="24">
        <f t="shared" si="4"/>
        <v>0</v>
      </c>
      <c r="AJ40" s="19"/>
      <c r="AK40" s="19"/>
      <c r="AL40" s="24"/>
      <c r="AM40" s="19"/>
      <c r="AN40" s="19"/>
      <c r="AO40" s="24"/>
      <c r="AP40" s="19"/>
      <c r="AQ40" s="19"/>
      <c r="AR40" s="24"/>
      <c r="AS40" s="19"/>
      <c r="AT40" s="19"/>
      <c r="AU40" s="24"/>
      <c r="AV40" s="19"/>
      <c r="AW40" s="19"/>
      <c r="AX40" s="24"/>
      <c r="AY40" s="19"/>
      <c r="AZ40" s="19"/>
      <c r="BA40" s="24"/>
      <c r="BB40" s="19"/>
      <c r="BC40" s="19"/>
      <c r="BD40" s="24"/>
      <c r="BE40" s="19"/>
      <c r="BF40" s="19"/>
      <c r="BG40" s="24"/>
      <c r="BH40" s="19"/>
      <c r="BI40" s="19"/>
      <c r="BJ40" s="24"/>
      <c r="BK40" s="19"/>
      <c r="BL40" s="19"/>
      <c r="BM40" s="24"/>
      <c r="BN40" s="19"/>
      <c r="BO40" s="19"/>
      <c r="BP40" s="24"/>
      <c r="BQ40" s="19"/>
      <c r="BR40" s="19"/>
      <c r="BS40" s="24"/>
      <c r="BT40" s="19"/>
      <c r="BU40" s="19"/>
      <c r="BV40" s="24"/>
      <c r="BW40" s="19"/>
      <c r="BX40" s="19"/>
      <c r="BY40" s="24"/>
      <c r="BZ40" s="19"/>
      <c r="CA40" s="19"/>
      <c r="CB40" s="24"/>
      <c r="CC40" s="24"/>
      <c r="CD40" s="24"/>
      <c r="CE40" s="24"/>
      <c r="CF40" s="19"/>
      <c r="CG40" s="19"/>
      <c r="CH40" s="24"/>
      <c r="CI40" s="19"/>
      <c r="CJ40" s="19"/>
      <c r="CK40" s="24"/>
      <c r="CL40" s="24"/>
      <c r="CM40" s="24"/>
      <c r="CN40" s="24"/>
      <c r="CO40" s="24"/>
      <c r="CP40" s="24"/>
      <c r="CQ40" s="24"/>
      <c r="CR40" s="19"/>
      <c r="CS40" s="19"/>
      <c r="CT40" s="24"/>
      <c r="CU40" s="19"/>
      <c r="CV40" s="19"/>
      <c r="CW40" s="24"/>
      <c r="CX40" s="19"/>
      <c r="CY40" s="19"/>
      <c r="CZ40" s="24"/>
      <c r="DA40" s="19"/>
      <c r="DB40" s="19"/>
      <c r="DC40" s="24"/>
      <c r="DD40" s="19"/>
      <c r="DE40" s="19"/>
      <c r="DF40" s="24"/>
      <c r="DG40" s="19"/>
      <c r="DH40" s="19"/>
      <c r="DI40" s="24"/>
      <c r="DJ40" s="19">
        <v>13022.078</v>
      </c>
      <c r="DK40" s="19">
        <v>0</v>
      </c>
      <c r="DL40" s="24">
        <f t="shared" si="20"/>
        <v>0</v>
      </c>
      <c r="DM40" s="90">
        <v>149487.79999999999</v>
      </c>
      <c r="DN40" s="90">
        <v>46731.820789999998</v>
      </c>
      <c r="DO40" s="89">
        <f t="shared" si="22"/>
        <v>0.31261294092226927</v>
      </c>
      <c r="DP40" s="19"/>
      <c r="DQ40" s="19"/>
      <c r="DR40" s="24"/>
      <c r="DS40" s="19"/>
      <c r="DT40" s="19"/>
      <c r="DU40" s="24"/>
      <c r="DV40" s="19">
        <v>203.6</v>
      </c>
      <c r="DW40" s="19">
        <v>90.14</v>
      </c>
      <c r="DX40" s="24">
        <f t="shared" si="25"/>
        <v>0.44273084479371316</v>
      </c>
      <c r="DY40" s="19"/>
      <c r="DZ40" s="19"/>
      <c r="EA40" s="24"/>
      <c r="EB40" s="19"/>
      <c r="EC40" s="19"/>
      <c r="ED40" s="24"/>
      <c r="EE40" s="19"/>
      <c r="EF40" s="19"/>
      <c r="EG40" s="24"/>
      <c r="EH40" s="19"/>
      <c r="EI40" s="19"/>
      <c r="EJ40" s="24"/>
      <c r="EK40" s="19"/>
      <c r="EL40" s="19"/>
      <c r="EM40" s="24"/>
      <c r="EN40" s="19">
        <v>45900.3</v>
      </c>
      <c r="EO40" s="19">
        <v>16090.282999999999</v>
      </c>
      <c r="EP40" s="24">
        <f t="shared" si="31"/>
        <v>0.35054853671980352</v>
      </c>
      <c r="EQ40" s="19">
        <v>870.8</v>
      </c>
      <c r="ER40" s="19">
        <v>200</v>
      </c>
      <c r="ES40" s="24">
        <f t="shared" si="32"/>
        <v>0.2296738631143776</v>
      </c>
      <c r="ET40" s="19">
        <v>89021.8</v>
      </c>
      <c r="EU40" s="19">
        <v>27427.696</v>
      </c>
      <c r="EV40" s="24">
        <f t="shared" si="33"/>
        <v>0.30810089214102609</v>
      </c>
      <c r="EW40" s="19">
        <v>48.5</v>
      </c>
      <c r="EX40" s="19">
        <v>14.68</v>
      </c>
      <c r="EY40" s="24">
        <f t="shared" si="34"/>
        <v>0.30268041237113402</v>
      </c>
      <c r="EZ40" s="19">
        <v>2025.5</v>
      </c>
      <c r="FA40" s="19">
        <v>506.3</v>
      </c>
      <c r="FB40" s="24">
        <f t="shared" si="35"/>
        <v>0.24996297210565294</v>
      </c>
      <c r="FC40" s="19">
        <v>758.1</v>
      </c>
      <c r="FD40" s="19">
        <v>0</v>
      </c>
      <c r="FE40" s="24">
        <f t="shared" si="36"/>
        <v>0</v>
      </c>
      <c r="FF40" s="19">
        <v>60.7</v>
      </c>
      <c r="FG40" s="19">
        <v>15.9</v>
      </c>
      <c r="FH40" s="24">
        <f t="shared" si="37"/>
        <v>0.26194398682042835</v>
      </c>
      <c r="FI40" s="19">
        <v>8895</v>
      </c>
      <c r="FJ40" s="19">
        <v>1957.2301200000002</v>
      </c>
      <c r="FK40" s="24">
        <f t="shared" si="38"/>
        <v>0.22003711298482295</v>
      </c>
      <c r="FL40" s="19">
        <v>1198.0999999999999</v>
      </c>
      <c r="FM40" s="19">
        <v>319.84166999999997</v>
      </c>
      <c r="FN40" s="24">
        <f t="shared" si="39"/>
        <v>0.26695740756197311</v>
      </c>
      <c r="FO40" s="19"/>
      <c r="FP40" s="19"/>
      <c r="FQ40" s="24"/>
      <c r="FR40" s="19"/>
      <c r="FS40" s="19"/>
      <c r="FT40" s="24"/>
      <c r="FU40" s="19"/>
      <c r="FV40" s="19"/>
      <c r="FW40" s="24"/>
      <c r="FX40" s="19"/>
      <c r="FY40" s="19"/>
      <c r="FZ40" s="24"/>
      <c r="GA40" s="19"/>
      <c r="GB40" s="19"/>
      <c r="GC40" s="24"/>
      <c r="GD40" s="19">
        <v>1.8</v>
      </c>
      <c r="GE40" s="19">
        <v>0.45</v>
      </c>
      <c r="GF40" s="24">
        <f t="shared" si="44"/>
        <v>0.25</v>
      </c>
      <c r="GG40" s="19"/>
      <c r="GH40" s="19"/>
      <c r="GI40" s="24"/>
      <c r="GJ40" s="19"/>
      <c r="GK40" s="19"/>
      <c r="GL40" s="24"/>
      <c r="GM40" s="19">
        <v>503.6</v>
      </c>
      <c r="GN40" s="19">
        <v>109.3</v>
      </c>
      <c r="GO40" s="24">
        <f t="shared" si="47"/>
        <v>0.21703733121525018</v>
      </c>
      <c r="GP40" s="90"/>
      <c r="GQ40" s="90"/>
      <c r="GR40" s="89"/>
      <c r="GS40" s="19"/>
      <c r="GT40" s="19"/>
      <c r="GU40" s="24"/>
      <c r="GV40" s="19"/>
      <c r="GW40" s="19"/>
      <c r="GX40" s="24"/>
      <c r="GY40" s="19"/>
      <c r="GZ40" s="19"/>
      <c r="HA40" s="24"/>
      <c r="HB40" s="19"/>
      <c r="HC40" s="19"/>
      <c r="HD40" s="24"/>
      <c r="HE40" s="19"/>
      <c r="HF40" s="19"/>
      <c r="HG40" s="24"/>
      <c r="HH40" s="20">
        <f>C40+R40+DM40+GP40</f>
        <v>266187.93799999997</v>
      </c>
      <c r="HI40" s="20">
        <f>D40+S40+DN40+GQ40</f>
        <v>76686.720789999992</v>
      </c>
      <c r="HJ40" s="24">
        <f t="shared" si="53"/>
        <v>0.28809239579443302</v>
      </c>
    </row>
    <row r="41" spans="1:219">
      <c r="A41" s="11" t="s">
        <v>204</v>
      </c>
      <c r="B41" s="2" t="s">
        <v>154</v>
      </c>
      <c r="C41" s="19">
        <v>306976</v>
      </c>
      <c r="D41" s="19">
        <v>85229</v>
      </c>
      <c r="E41" s="24">
        <f t="shared" si="54"/>
        <v>0.27764059731053892</v>
      </c>
      <c r="F41" s="19">
        <v>52002</v>
      </c>
      <c r="G41" s="19">
        <v>13000.5</v>
      </c>
      <c r="H41" s="24">
        <f t="shared" si="187"/>
        <v>0.25</v>
      </c>
      <c r="I41" s="19">
        <v>254924</v>
      </c>
      <c r="J41" s="19">
        <v>72228.5</v>
      </c>
      <c r="K41" s="24">
        <f t="shared" si="55"/>
        <v>0.28333346409125859</v>
      </c>
      <c r="L41" s="19">
        <v>50</v>
      </c>
      <c r="M41" s="19">
        <v>0</v>
      </c>
      <c r="N41" s="24">
        <f t="shared" si="56"/>
        <v>0</v>
      </c>
      <c r="O41" s="19"/>
      <c r="P41" s="19"/>
      <c r="Q41" s="24"/>
      <c r="R41" s="19">
        <v>1464571.9437599999</v>
      </c>
      <c r="S41" s="19">
        <v>28610.400000000001</v>
      </c>
      <c r="T41" s="24">
        <f t="shared" si="1"/>
        <v>1.9534991177386912E-2</v>
      </c>
      <c r="U41" s="19">
        <v>59752</v>
      </c>
      <c r="V41" s="19">
        <v>28610.400000000001</v>
      </c>
      <c r="W41" s="24">
        <f t="shared" si="2"/>
        <v>0.47881911902530461</v>
      </c>
      <c r="X41" s="19"/>
      <c r="Y41" s="19"/>
      <c r="Z41" s="24"/>
      <c r="AA41" s="19">
        <v>3159.3</v>
      </c>
      <c r="AB41" s="19">
        <v>0</v>
      </c>
      <c r="AC41" s="24">
        <f t="shared" ref="AC41:AC44" si="189">AB41/AA41</f>
        <v>0</v>
      </c>
      <c r="AD41" s="19">
        <v>80000</v>
      </c>
      <c r="AE41" s="19">
        <v>0</v>
      </c>
      <c r="AF41" s="24">
        <f t="shared" ref="AF41:AF44" si="190">AE41/AD41</f>
        <v>0</v>
      </c>
      <c r="AG41" s="19">
        <v>8472.32</v>
      </c>
      <c r="AH41" s="19">
        <v>0</v>
      </c>
      <c r="AI41" s="24">
        <f t="shared" si="4"/>
        <v>0</v>
      </c>
      <c r="AJ41" s="19">
        <v>3400</v>
      </c>
      <c r="AK41" s="19">
        <v>0</v>
      </c>
      <c r="AL41" s="24">
        <f t="shared" ref="AL41:AL44" si="191">AK41/AJ41</f>
        <v>0</v>
      </c>
      <c r="AM41" s="19">
        <v>12520</v>
      </c>
      <c r="AN41" s="19">
        <v>0</v>
      </c>
      <c r="AO41" s="24">
        <f t="shared" ref="AO41:AO44" si="192">AN41/AM41</f>
        <v>0</v>
      </c>
      <c r="AP41" s="19"/>
      <c r="AQ41" s="19"/>
      <c r="AR41" s="24"/>
      <c r="AS41" s="19">
        <v>38666.718780000003</v>
      </c>
      <c r="AT41" s="19">
        <v>0</v>
      </c>
      <c r="AU41" s="24">
        <f t="shared" si="6"/>
        <v>0</v>
      </c>
      <c r="AV41" s="19">
        <v>690737.17299999995</v>
      </c>
      <c r="AW41" s="19">
        <v>0</v>
      </c>
      <c r="AX41" s="24">
        <f t="shared" ref="AX41:AX44" si="193">AW41/AV41</f>
        <v>0</v>
      </c>
      <c r="AY41" s="19">
        <v>237438.78198</v>
      </c>
      <c r="AZ41" s="19">
        <v>0</v>
      </c>
      <c r="BA41" s="24">
        <f t="shared" si="7"/>
        <v>0</v>
      </c>
      <c r="BB41" s="19">
        <v>66983.3</v>
      </c>
      <c r="BC41" s="19">
        <v>0</v>
      </c>
      <c r="BD41" s="24">
        <f t="shared" si="8"/>
        <v>0</v>
      </c>
      <c r="BE41" s="19"/>
      <c r="BF41" s="19"/>
      <c r="BG41" s="24"/>
      <c r="BH41" s="19"/>
      <c r="BI41" s="19"/>
      <c r="BJ41" s="24"/>
      <c r="BK41" s="19"/>
      <c r="BL41" s="19"/>
      <c r="BM41" s="24"/>
      <c r="BN41" s="19"/>
      <c r="BO41" s="19"/>
      <c r="BP41" s="24"/>
      <c r="BQ41" s="19"/>
      <c r="BR41" s="19"/>
      <c r="BS41" s="24"/>
      <c r="BT41" s="19"/>
      <c r="BU41" s="19"/>
      <c r="BV41" s="24"/>
      <c r="BW41" s="19"/>
      <c r="BX41" s="19"/>
      <c r="BY41" s="24"/>
      <c r="BZ41" s="19"/>
      <c r="CA41" s="19"/>
      <c r="CB41" s="24"/>
      <c r="CC41" s="24"/>
      <c r="CD41" s="24"/>
      <c r="CE41" s="24"/>
      <c r="CF41" s="19"/>
      <c r="CG41" s="19"/>
      <c r="CH41" s="24"/>
      <c r="CI41" s="19"/>
      <c r="CJ41" s="19"/>
      <c r="CK41" s="24"/>
      <c r="CL41" s="24"/>
      <c r="CM41" s="24"/>
      <c r="CN41" s="24"/>
      <c r="CO41" s="24"/>
      <c r="CP41" s="24"/>
      <c r="CQ41" s="24"/>
      <c r="CR41" s="19"/>
      <c r="CS41" s="19"/>
      <c r="CT41" s="24"/>
      <c r="CU41" s="19">
        <v>909.25</v>
      </c>
      <c r="CV41" s="19">
        <v>0</v>
      </c>
      <c r="CW41" s="24">
        <f t="shared" si="17"/>
        <v>0</v>
      </c>
      <c r="CX41" s="19"/>
      <c r="CY41" s="19"/>
      <c r="CZ41" s="24"/>
      <c r="DA41" s="19">
        <v>146533.1</v>
      </c>
      <c r="DB41" s="19">
        <v>0</v>
      </c>
      <c r="DC41" s="24">
        <f t="shared" ref="DC41:DC44" si="194">DB41/DA41</f>
        <v>0</v>
      </c>
      <c r="DD41" s="19">
        <v>20000</v>
      </c>
      <c r="DE41" s="19">
        <v>0</v>
      </c>
      <c r="DF41" s="24">
        <f t="shared" ref="DF41:DF44" si="195">DE41/DD41</f>
        <v>0</v>
      </c>
      <c r="DG41" s="19"/>
      <c r="DH41" s="19"/>
      <c r="DI41" s="24"/>
      <c r="DJ41" s="19">
        <v>96000</v>
      </c>
      <c r="DK41" s="19">
        <v>0</v>
      </c>
      <c r="DL41" s="24">
        <f t="shared" si="20"/>
        <v>0</v>
      </c>
      <c r="DM41" s="90">
        <v>2692367.24</v>
      </c>
      <c r="DN41" s="90">
        <v>715533.87948999996</v>
      </c>
      <c r="DO41" s="89">
        <f t="shared" si="22"/>
        <v>0.26576384857884389</v>
      </c>
      <c r="DP41" s="19"/>
      <c r="DQ41" s="19"/>
      <c r="DR41" s="24"/>
      <c r="DS41" s="19"/>
      <c r="DT41" s="19"/>
      <c r="DU41" s="24"/>
      <c r="DV41" s="19">
        <v>1492.9</v>
      </c>
      <c r="DW41" s="19">
        <v>542.29999999999995</v>
      </c>
      <c r="DX41" s="24">
        <f t="shared" si="25"/>
        <v>0.3632527295867104</v>
      </c>
      <c r="DY41" s="19">
        <v>3332.8</v>
      </c>
      <c r="DZ41" s="19">
        <v>1706.0419999999999</v>
      </c>
      <c r="EA41" s="24">
        <f t="shared" si="26"/>
        <v>0.51189450312049922</v>
      </c>
      <c r="EB41" s="19">
        <v>79.2</v>
      </c>
      <c r="EC41" s="19">
        <v>79.2</v>
      </c>
      <c r="ED41" s="24">
        <f t="shared" si="27"/>
        <v>1</v>
      </c>
      <c r="EE41" s="19">
        <v>41109.699999999997</v>
      </c>
      <c r="EF41" s="19">
        <v>7208.95849</v>
      </c>
      <c r="EG41" s="24">
        <f t="shared" si="28"/>
        <v>0.17535906343271784</v>
      </c>
      <c r="EH41" s="19"/>
      <c r="EI41" s="19"/>
      <c r="EJ41" s="24"/>
      <c r="EK41" s="19">
        <v>37.4</v>
      </c>
      <c r="EL41" s="19">
        <v>0</v>
      </c>
      <c r="EM41" s="24">
        <f t="shared" si="30"/>
        <v>0</v>
      </c>
      <c r="EN41" s="19">
        <v>833748.1</v>
      </c>
      <c r="EO41" s="19">
        <v>246640.283</v>
      </c>
      <c r="EP41" s="24">
        <f t="shared" si="31"/>
        <v>0.29582110352035584</v>
      </c>
      <c r="EQ41" s="19">
        <v>5493.7</v>
      </c>
      <c r="ER41" s="19">
        <v>830</v>
      </c>
      <c r="ES41" s="24">
        <f t="shared" si="32"/>
        <v>0.15108214864299108</v>
      </c>
      <c r="ET41" s="19">
        <v>1670254.3</v>
      </c>
      <c r="EU41" s="19">
        <v>429059.223</v>
      </c>
      <c r="EV41" s="24">
        <f t="shared" si="33"/>
        <v>0.256882573509914</v>
      </c>
      <c r="EW41" s="19">
        <v>1268.8</v>
      </c>
      <c r="EX41" s="19">
        <v>447.87</v>
      </c>
      <c r="EY41" s="24">
        <f t="shared" si="34"/>
        <v>0.35298707440100885</v>
      </c>
      <c r="EZ41" s="19">
        <v>5611.8</v>
      </c>
      <c r="FA41" s="19">
        <v>1138.2</v>
      </c>
      <c r="FB41" s="24">
        <f t="shared" si="35"/>
        <v>0.20282262375708329</v>
      </c>
      <c r="FC41" s="19">
        <v>18134.64</v>
      </c>
      <c r="FD41" s="19">
        <v>0</v>
      </c>
      <c r="FE41" s="24">
        <f t="shared" si="36"/>
        <v>0</v>
      </c>
      <c r="FF41" s="19">
        <v>182.2</v>
      </c>
      <c r="FG41" s="19">
        <v>39.9</v>
      </c>
      <c r="FH41" s="24">
        <f t="shared" si="37"/>
        <v>0.21899012074643251</v>
      </c>
      <c r="FI41" s="19">
        <v>80574.100000000006</v>
      </c>
      <c r="FJ41" s="19">
        <v>22010.136999999999</v>
      </c>
      <c r="FK41" s="24">
        <f t="shared" si="38"/>
        <v>0.27316640210688048</v>
      </c>
      <c r="FL41" s="19">
        <v>21902.6</v>
      </c>
      <c r="FM41" s="19">
        <v>4810.32</v>
      </c>
      <c r="FN41" s="24">
        <f t="shared" si="39"/>
        <v>0.21962324107640188</v>
      </c>
      <c r="FO41" s="19">
        <v>4168.6000000000004</v>
      </c>
      <c r="FP41" s="19">
        <v>0</v>
      </c>
      <c r="FQ41" s="24">
        <f t="shared" si="40"/>
        <v>0</v>
      </c>
      <c r="FR41" s="19">
        <v>740.6</v>
      </c>
      <c r="FS41" s="19">
        <v>0</v>
      </c>
      <c r="FT41" s="24">
        <f t="shared" si="41"/>
        <v>0</v>
      </c>
      <c r="FU41" s="19">
        <v>38</v>
      </c>
      <c r="FV41" s="19">
        <v>0</v>
      </c>
      <c r="FW41" s="24">
        <f t="shared" si="42"/>
        <v>0</v>
      </c>
      <c r="FX41" s="19"/>
      <c r="FY41" s="19"/>
      <c r="FZ41" s="24"/>
      <c r="GA41" s="19">
        <v>330.5</v>
      </c>
      <c r="GB41" s="19">
        <v>0</v>
      </c>
      <c r="GC41" s="24">
        <f t="shared" ref="GC41:GC44" si="196">GB41/GA41</f>
        <v>0</v>
      </c>
      <c r="GD41" s="19">
        <v>694.3</v>
      </c>
      <c r="GE41" s="19">
        <v>41.3</v>
      </c>
      <c r="GF41" s="24">
        <f t="shared" si="44"/>
        <v>5.9484372749531902E-2</v>
      </c>
      <c r="GG41" s="19"/>
      <c r="GH41" s="19"/>
      <c r="GI41" s="24"/>
      <c r="GJ41" s="19"/>
      <c r="GK41" s="19"/>
      <c r="GL41" s="24"/>
      <c r="GM41" s="19">
        <v>3173</v>
      </c>
      <c r="GN41" s="19">
        <v>980.14599999999996</v>
      </c>
      <c r="GO41" s="24">
        <f t="shared" si="47"/>
        <v>0.30890198550267883</v>
      </c>
      <c r="GP41" s="90">
        <v>5852.6760000000004</v>
      </c>
      <c r="GQ41" s="90">
        <v>4721.2759999999998</v>
      </c>
      <c r="GR41" s="89">
        <f t="shared" si="49"/>
        <v>0.80668671903245615</v>
      </c>
      <c r="GS41" s="19"/>
      <c r="GT41" s="19"/>
      <c r="GU41" s="24"/>
      <c r="GV41" s="19"/>
      <c r="GW41" s="19"/>
      <c r="GX41" s="24"/>
      <c r="GY41" s="19"/>
      <c r="GZ41" s="19"/>
      <c r="HA41" s="24"/>
      <c r="HB41" s="19">
        <v>4721.2759999999998</v>
      </c>
      <c r="HC41" s="19">
        <v>4721.2759999999998</v>
      </c>
      <c r="HD41" s="24">
        <f t="shared" ref="HD41:HD44" si="197">HC41/HB41</f>
        <v>1</v>
      </c>
      <c r="HE41" s="19">
        <v>1131.4000000000001</v>
      </c>
      <c r="HF41" s="19">
        <v>0</v>
      </c>
      <c r="HG41" s="24">
        <f t="shared" si="52"/>
        <v>0</v>
      </c>
      <c r="HH41" s="20">
        <f>C41+R41+DM41+GP41</f>
        <v>4469767.8597600004</v>
      </c>
      <c r="HI41" s="20">
        <f>D41+S41+DN41+GQ41</f>
        <v>834094.55548999994</v>
      </c>
      <c r="HJ41" s="24">
        <f t="shared" si="53"/>
        <v>0.18660802566484644</v>
      </c>
    </row>
    <row r="42" spans="1:219">
      <c r="A42" s="11" t="s">
        <v>205</v>
      </c>
      <c r="B42" s="2" t="s">
        <v>155</v>
      </c>
      <c r="C42" s="19">
        <v>56884</v>
      </c>
      <c r="D42" s="19">
        <v>12762.2</v>
      </c>
      <c r="E42" s="24">
        <f t="shared" si="54"/>
        <v>0.22435482736797696</v>
      </c>
      <c r="F42" s="19">
        <v>1623</v>
      </c>
      <c r="G42" s="19">
        <v>270.60000000000002</v>
      </c>
      <c r="H42" s="24">
        <f t="shared" si="187"/>
        <v>0.166728280961183</v>
      </c>
      <c r="I42" s="19">
        <v>26483</v>
      </c>
      <c r="J42" s="19">
        <v>5296.6</v>
      </c>
      <c r="K42" s="24">
        <f t="shared" si="55"/>
        <v>0.2</v>
      </c>
      <c r="L42" s="19"/>
      <c r="M42" s="19"/>
      <c r="N42" s="24"/>
      <c r="O42" s="19">
        <v>28778</v>
      </c>
      <c r="P42" s="19">
        <v>7195</v>
      </c>
      <c r="Q42" s="24">
        <f t="shared" ref="Q42:Q44" si="198">P42/O42</f>
        <v>0.25001737438320942</v>
      </c>
      <c r="R42" s="19">
        <v>5314.7059800000006</v>
      </c>
      <c r="S42" s="19">
        <v>249.3</v>
      </c>
      <c r="T42" s="24">
        <f t="shared" si="1"/>
        <v>4.6907580765173387E-2</v>
      </c>
      <c r="U42" s="19"/>
      <c r="V42" s="19"/>
      <c r="W42" s="24"/>
      <c r="X42" s="19"/>
      <c r="Y42" s="19"/>
      <c r="Z42" s="24"/>
      <c r="AA42" s="19"/>
      <c r="AB42" s="19"/>
      <c r="AC42" s="24"/>
      <c r="AD42" s="19"/>
      <c r="AE42" s="19"/>
      <c r="AF42" s="24"/>
      <c r="AG42" s="19"/>
      <c r="AH42" s="19"/>
      <c r="AI42" s="24"/>
      <c r="AJ42" s="19"/>
      <c r="AK42" s="19"/>
      <c r="AL42" s="24"/>
      <c r="AM42" s="19"/>
      <c r="AN42" s="19"/>
      <c r="AO42" s="24"/>
      <c r="AP42" s="19"/>
      <c r="AQ42" s="19"/>
      <c r="AR42" s="24"/>
      <c r="AS42" s="19"/>
      <c r="AT42" s="19"/>
      <c r="AU42" s="24"/>
      <c r="AV42" s="19"/>
      <c r="AW42" s="19"/>
      <c r="AX42" s="24"/>
      <c r="AY42" s="19"/>
      <c r="AZ42" s="19"/>
      <c r="BA42" s="24"/>
      <c r="BB42" s="19"/>
      <c r="BC42" s="19"/>
      <c r="BD42" s="24"/>
      <c r="BE42" s="19"/>
      <c r="BF42" s="19"/>
      <c r="BG42" s="24"/>
      <c r="BH42" s="19"/>
      <c r="BI42" s="19"/>
      <c r="BJ42" s="24"/>
      <c r="BK42" s="19"/>
      <c r="BL42" s="19"/>
      <c r="BM42" s="24"/>
      <c r="BN42" s="19"/>
      <c r="BO42" s="19"/>
      <c r="BP42" s="24"/>
      <c r="BQ42" s="19"/>
      <c r="BR42" s="19"/>
      <c r="BS42" s="24"/>
      <c r="BT42" s="19">
        <v>941</v>
      </c>
      <c r="BU42" s="19">
        <v>249.3</v>
      </c>
      <c r="BV42" s="24">
        <f t="shared" si="14"/>
        <v>0.26493092454835282</v>
      </c>
      <c r="BW42" s="19"/>
      <c r="BX42" s="19"/>
      <c r="BY42" s="24"/>
      <c r="BZ42" s="19"/>
      <c r="CA42" s="19"/>
      <c r="CB42" s="24"/>
      <c r="CC42" s="24"/>
      <c r="CD42" s="24"/>
      <c r="CE42" s="24"/>
      <c r="CF42" s="19"/>
      <c r="CG42" s="19"/>
      <c r="CH42" s="24"/>
      <c r="CI42" s="19"/>
      <c r="CJ42" s="19"/>
      <c r="CK42" s="24"/>
      <c r="CL42" s="24"/>
      <c r="CM42" s="24"/>
      <c r="CN42" s="24"/>
      <c r="CO42" s="24"/>
      <c r="CP42" s="24"/>
      <c r="CQ42" s="24"/>
      <c r="CR42" s="19"/>
      <c r="CS42" s="19"/>
      <c r="CT42" s="24"/>
      <c r="CU42" s="19"/>
      <c r="CV42" s="19"/>
      <c r="CW42" s="24"/>
      <c r="CX42" s="19"/>
      <c r="CY42" s="19"/>
      <c r="CZ42" s="24"/>
      <c r="DA42" s="19"/>
      <c r="DB42" s="19"/>
      <c r="DC42" s="24"/>
      <c r="DD42" s="19"/>
      <c r="DE42" s="19"/>
      <c r="DF42" s="24"/>
      <c r="DG42" s="19"/>
      <c r="DH42" s="19"/>
      <c r="DI42" s="24"/>
      <c r="DJ42" s="19">
        <v>4373.7059800000006</v>
      </c>
      <c r="DK42" s="19">
        <v>0</v>
      </c>
      <c r="DL42" s="24">
        <f t="shared" si="20"/>
        <v>0</v>
      </c>
      <c r="DM42" s="90">
        <v>79056.7</v>
      </c>
      <c r="DN42" s="90">
        <v>17951.366939999996</v>
      </c>
      <c r="DO42" s="89">
        <f t="shared" si="22"/>
        <v>0.22706952023041688</v>
      </c>
      <c r="DP42" s="19"/>
      <c r="DQ42" s="19"/>
      <c r="DR42" s="24"/>
      <c r="DS42" s="19"/>
      <c r="DT42" s="19"/>
      <c r="DU42" s="24"/>
      <c r="DV42" s="19">
        <v>192.8</v>
      </c>
      <c r="DW42" s="19">
        <v>54.9</v>
      </c>
      <c r="DX42" s="24">
        <f t="shared" si="25"/>
        <v>0.28475103734439833</v>
      </c>
      <c r="DY42" s="19"/>
      <c r="DZ42" s="19"/>
      <c r="EA42" s="24"/>
      <c r="EB42" s="19"/>
      <c r="EC42" s="19"/>
      <c r="ED42" s="24"/>
      <c r="EE42" s="19"/>
      <c r="EF42" s="19"/>
      <c r="EG42" s="24"/>
      <c r="EH42" s="19"/>
      <c r="EI42" s="19"/>
      <c r="EJ42" s="24"/>
      <c r="EK42" s="19"/>
      <c r="EL42" s="19"/>
      <c r="EM42" s="24"/>
      <c r="EN42" s="19">
        <v>30781.599999999999</v>
      </c>
      <c r="EO42" s="19">
        <v>7853.9629999999997</v>
      </c>
      <c r="EP42" s="24">
        <f t="shared" si="31"/>
        <v>0.25515122670686385</v>
      </c>
      <c r="EQ42" s="19">
        <v>179.7</v>
      </c>
      <c r="ER42" s="19">
        <v>46.2</v>
      </c>
      <c r="ES42" s="24">
        <f t="shared" si="32"/>
        <v>0.2570951585976628</v>
      </c>
      <c r="ET42" s="19">
        <v>44203.1</v>
      </c>
      <c r="EU42" s="19">
        <v>9149.5349999999999</v>
      </c>
      <c r="EV42" s="24">
        <f t="shared" si="33"/>
        <v>0.20698853700306089</v>
      </c>
      <c r="EW42" s="19">
        <v>145.6</v>
      </c>
      <c r="EX42" s="19">
        <v>51</v>
      </c>
      <c r="EY42" s="24">
        <f t="shared" si="34"/>
        <v>0.35027472527472531</v>
      </c>
      <c r="EZ42" s="19">
        <v>448.4</v>
      </c>
      <c r="FA42" s="19">
        <v>128.69999999999999</v>
      </c>
      <c r="FB42" s="24">
        <f t="shared" si="35"/>
        <v>0.28702051739518286</v>
      </c>
      <c r="FC42" s="19">
        <v>235.2</v>
      </c>
      <c r="FD42" s="19">
        <v>0</v>
      </c>
      <c r="FE42" s="24">
        <f t="shared" si="36"/>
        <v>0</v>
      </c>
      <c r="FF42" s="19">
        <v>30.4</v>
      </c>
      <c r="FG42" s="19">
        <v>8.1</v>
      </c>
      <c r="FH42" s="24">
        <f t="shared" si="37"/>
        <v>0.26644736842105265</v>
      </c>
      <c r="FI42" s="19">
        <v>1386.1</v>
      </c>
      <c r="FJ42" s="19">
        <v>330.09694000000002</v>
      </c>
      <c r="FK42" s="24">
        <f t="shared" si="38"/>
        <v>0.23814799797994377</v>
      </c>
      <c r="FL42" s="19">
        <v>664.6</v>
      </c>
      <c r="FM42" s="19">
        <v>141.6</v>
      </c>
      <c r="FN42" s="24">
        <f t="shared" si="39"/>
        <v>0.21306048751128498</v>
      </c>
      <c r="FO42" s="19"/>
      <c r="FP42" s="19"/>
      <c r="FQ42" s="24"/>
      <c r="FR42" s="19"/>
      <c r="FS42" s="19"/>
      <c r="FT42" s="24"/>
      <c r="FU42" s="19"/>
      <c r="FV42" s="19"/>
      <c r="FW42" s="24"/>
      <c r="FX42" s="19">
        <v>307.2</v>
      </c>
      <c r="FY42" s="19">
        <v>76.8</v>
      </c>
      <c r="FZ42" s="24">
        <f t="shared" si="43"/>
        <v>0.25</v>
      </c>
      <c r="GA42" s="19"/>
      <c r="GB42" s="19"/>
      <c r="GC42" s="24"/>
      <c r="GD42" s="19">
        <v>6.5</v>
      </c>
      <c r="GE42" s="19">
        <v>1.6</v>
      </c>
      <c r="GF42" s="24">
        <f t="shared" si="44"/>
        <v>0.24615384615384617</v>
      </c>
      <c r="GG42" s="19"/>
      <c r="GH42" s="19"/>
      <c r="GI42" s="24"/>
      <c r="GJ42" s="19"/>
      <c r="GK42" s="19"/>
      <c r="GL42" s="24"/>
      <c r="GM42" s="19">
        <v>475.5</v>
      </c>
      <c r="GN42" s="19">
        <v>108.872</v>
      </c>
      <c r="GO42" s="24">
        <f t="shared" si="47"/>
        <v>0.22896319663512094</v>
      </c>
      <c r="GP42" s="90"/>
      <c r="GQ42" s="90"/>
      <c r="GR42" s="89"/>
      <c r="GS42" s="19"/>
      <c r="GT42" s="19"/>
      <c r="GU42" s="24"/>
      <c r="GV42" s="19"/>
      <c r="GW42" s="19"/>
      <c r="GX42" s="24"/>
      <c r="GY42" s="19"/>
      <c r="GZ42" s="19"/>
      <c r="HA42" s="24"/>
      <c r="HB42" s="19"/>
      <c r="HC42" s="19"/>
      <c r="HD42" s="24"/>
      <c r="HE42" s="19"/>
      <c r="HF42" s="19"/>
      <c r="HG42" s="24"/>
      <c r="HH42" s="20">
        <f>C42+R42+DM42+GP42</f>
        <v>141255.40597999998</v>
      </c>
      <c r="HI42" s="20">
        <f>D42+S42+DN42+GQ42</f>
        <v>30962.866939999996</v>
      </c>
      <c r="HJ42" s="24">
        <f t="shared" si="53"/>
        <v>0.21919774839898132</v>
      </c>
    </row>
    <row r="43" spans="1:219" s="4" customFormat="1">
      <c r="A43" s="13" t="s">
        <v>206</v>
      </c>
      <c r="B43" s="14" t="s">
        <v>207</v>
      </c>
      <c r="C43" s="20">
        <v>139505.70000000001</v>
      </c>
      <c r="D43" s="20"/>
      <c r="E43" s="24"/>
      <c r="F43" s="20"/>
      <c r="G43" s="20"/>
      <c r="H43" s="24"/>
      <c r="I43" s="20"/>
      <c r="J43" s="20"/>
      <c r="K43" s="24"/>
      <c r="L43" s="20">
        <v>139505.70000000001</v>
      </c>
      <c r="M43" s="20"/>
      <c r="N43" s="24">
        <f t="shared" si="56"/>
        <v>0</v>
      </c>
      <c r="O43" s="20"/>
      <c r="P43" s="20"/>
      <c r="Q43" s="24"/>
      <c r="R43" s="20">
        <v>294674.75099999999</v>
      </c>
      <c r="S43" s="20"/>
      <c r="T43" s="24">
        <f t="shared" si="1"/>
        <v>0</v>
      </c>
      <c r="U43" s="20">
        <v>0.1</v>
      </c>
      <c r="V43" s="20"/>
      <c r="W43" s="24">
        <f t="shared" si="2"/>
        <v>0</v>
      </c>
      <c r="X43" s="20">
        <v>203818.2</v>
      </c>
      <c r="Y43" s="20">
        <v>0</v>
      </c>
      <c r="Z43" s="24">
        <f t="shared" si="3"/>
        <v>0</v>
      </c>
      <c r="AA43" s="20"/>
      <c r="AB43" s="20"/>
      <c r="AC43" s="24"/>
      <c r="AD43" s="20"/>
      <c r="AE43" s="20"/>
      <c r="AF43" s="24"/>
      <c r="AG43" s="20"/>
      <c r="AH43" s="20"/>
      <c r="AI43" s="24"/>
      <c r="AJ43" s="20"/>
      <c r="AK43" s="20"/>
      <c r="AL43" s="24"/>
      <c r="AM43" s="20"/>
      <c r="AN43" s="20"/>
      <c r="AO43" s="24"/>
      <c r="AP43" s="20"/>
      <c r="AQ43" s="20"/>
      <c r="AR43" s="24"/>
      <c r="AS43" s="20"/>
      <c r="AT43" s="20"/>
      <c r="AU43" s="24"/>
      <c r="AV43" s="20"/>
      <c r="AW43" s="20"/>
      <c r="AX43" s="24"/>
      <c r="AY43" s="20"/>
      <c r="AZ43" s="20"/>
      <c r="BA43" s="24"/>
      <c r="BB43" s="20"/>
      <c r="BC43" s="20"/>
      <c r="BD43" s="24"/>
      <c r="BE43" s="20"/>
      <c r="BF43" s="20"/>
      <c r="BG43" s="24"/>
      <c r="BH43" s="20"/>
      <c r="BI43" s="20"/>
      <c r="BJ43" s="24"/>
      <c r="BK43" s="20"/>
      <c r="BL43" s="20"/>
      <c r="BM43" s="24"/>
      <c r="BN43" s="20"/>
      <c r="BO43" s="20"/>
      <c r="BP43" s="24"/>
      <c r="BQ43" s="20"/>
      <c r="BR43" s="20"/>
      <c r="BS43" s="24"/>
      <c r="BT43" s="20"/>
      <c r="BU43" s="20"/>
      <c r="BV43" s="24"/>
      <c r="BW43" s="20">
        <v>25139.1</v>
      </c>
      <c r="BX43" s="20">
        <v>0</v>
      </c>
      <c r="BY43" s="24">
        <f t="shared" ref="BY43:BY44" si="199">BX43/BW43</f>
        <v>0</v>
      </c>
      <c r="BZ43" s="20"/>
      <c r="CA43" s="20"/>
      <c r="CB43" s="24"/>
      <c r="CC43" s="75">
        <v>57782.129000000001</v>
      </c>
      <c r="CD43" s="24"/>
      <c r="CE43" s="24"/>
      <c r="CF43" s="20">
        <v>2282.6999999999998</v>
      </c>
      <c r="CG43" s="20">
        <v>0</v>
      </c>
      <c r="CH43" s="24">
        <f t="shared" si="16"/>
        <v>0</v>
      </c>
      <c r="CI43" s="20">
        <v>962.71600000000001</v>
      </c>
      <c r="CJ43" s="20">
        <v>0</v>
      </c>
      <c r="CK43" s="24">
        <f t="shared" ref="CK43:CK44" si="200">CJ43/CI43</f>
        <v>0</v>
      </c>
      <c r="CL43" s="75">
        <v>1429.306</v>
      </c>
      <c r="CM43" s="24"/>
      <c r="CN43" s="24"/>
      <c r="CO43" s="75">
        <v>3260.5</v>
      </c>
      <c r="CP43" s="24"/>
      <c r="CQ43" s="24"/>
      <c r="CR43" s="20"/>
      <c r="CS43" s="20"/>
      <c r="CT43" s="24"/>
      <c r="CU43" s="20"/>
      <c r="CV43" s="20"/>
      <c r="CW43" s="24"/>
      <c r="CX43" s="20"/>
      <c r="CY43" s="20"/>
      <c r="CZ43" s="24"/>
      <c r="DA43" s="20"/>
      <c r="DB43" s="20"/>
      <c r="DC43" s="24"/>
      <c r="DD43" s="20"/>
      <c r="DE43" s="20"/>
      <c r="DF43" s="24"/>
      <c r="DG43" s="20">
        <v>0</v>
      </c>
      <c r="DH43" s="20">
        <v>0</v>
      </c>
      <c r="DI43" s="24"/>
      <c r="DJ43" s="20"/>
      <c r="DK43" s="20"/>
      <c r="DL43" s="24"/>
      <c r="DM43" s="91"/>
      <c r="DN43" s="91"/>
      <c r="DO43" s="89"/>
      <c r="DP43" s="20"/>
      <c r="DQ43" s="20"/>
      <c r="DR43" s="24"/>
      <c r="DS43" s="20">
        <v>0</v>
      </c>
      <c r="DT43" s="20"/>
      <c r="DU43" s="24"/>
      <c r="DV43" s="20"/>
      <c r="DW43" s="20"/>
      <c r="DX43" s="24"/>
      <c r="DY43" s="20"/>
      <c r="DZ43" s="20"/>
      <c r="EA43" s="24"/>
      <c r="EB43" s="20"/>
      <c r="EC43" s="20"/>
      <c r="ED43" s="24"/>
      <c r="EE43" s="20"/>
      <c r="EF43" s="20"/>
      <c r="EG43" s="24"/>
      <c r="EH43" s="20"/>
      <c r="EI43" s="20"/>
      <c r="EJ43" s="24"/>
      <c r="EK43" s="20"/>
      <c r="EL43" s="20"/>
      <c r="EM43" s="24"/>
      <c r="EN43" s="20"/>
      <c r="EO43" s="20"/>
      <c r="EP43" s="24"/>
      <c r="EQ43" s="20"/>
      <c r="ER43" s="20"/>
      <c r="ES43" s="24"/>
      <c r="ET43" s="20"/>
      <c r="EU43" s="20"/>
      <c r="EV43" s="24"/>
      <c r="EW43" s="20"/>
      <c r="EX43" s="20"/>
      <c r="EY43" s="24"/>
      <c r="EZ43" s="20"/>
      <c r="FA43" s="20"/>
      <c r="FB43" s="24"/>
      <c r="FC43" s="20"/>
      <c r="FD43" s="20"/>
      <c r="FE43" s="24"/>
      <c r="FF43" s="20"/>
      <c r="FG43" s="20"/>
      <c r="FH43" s="24"/>
      <c r="FI43" s="20"/>
      <c r="FJ43" s="20"/>
      <c r="FK43" s="24"/>
      <c r="FL43" s="20"/>
      <c r="FM43" s="20"/>
      <c r="FN43" s="24"/>
      <c r="FO43" s="20"/>
      <c r="FP43" s="20"/>
      <c r="FQ43" s="24"/>
      <c r="FR43" s="20"/>
      <c r="FS43" s="20"/>
      <c r="FT43" s="24"/>
      <c r="FU43" s="20"/>
      <c r="FV43" s="20"/>
      <c r="FW43" s="24"/>
      <c r="FX43" s="20"/>
      <c r="FY43" s="20"/>
      <c r="FZ43" s="24"/>
      <c r="GA43" s="20"/>
      <c r="GB43" s="20"/>
      <c r="GC43" s="24"/>
      <c r="GD43" s="20"/>
      <c r="GE43" s="20"/>
      <c r="GF43" s="24"/>
      <c r="GG43" s="20"/>
      <c r="GH43" s="20"/>
      <c r="GI43" s="24"/>
      <c r="GJ43" s="20"/>
      <c r="GK43" s="20"/>
      <c r="GL43" s="24"/>
      <c r="GM43" s="20"/>
      <c r="GN43" s="20"/>
      <c r="GO43" s="24"/>
      <c r="GP43" s="91">
        <v>56908.9</v>
      </c>
      <c r="GQ43" s="91">
        <v>0</v>
      </c>
      <c r="GR43" s="89">
        <f t="shared" si="49"/>
        <v>0</v>
      </c>
      <c r="GS43" s="20"/>
      <c r="GT43" s="20"/>
      <c r="GU43" s="24"/>
      <c r="GV43" s="20">
        <v>250</v>
      </c>
      <c r="GW43" s="20">
        <v>0</v>
      </c>
      <c r="GX43" s="24">
        <f t="shared" ref="GX43:GX44" si="201">GW43/GV43</f>
        <v>0</v>
      </c>
      <c r="GY43" s="20"/>
      <c r="GZ43" s="20"/>
      <c r="HA43" s="24"/>
      <c r="HB43" s="20"/>
      <c r="HC43" s="20"/>
      <c r="HD43" s="24"/>
      <c r="HE43" s="20">
        <v>56658.9</v>
      </c>
      <c r="HF43" s="20">
        <v>0</v>
      </c>
      <c r="HG43" s="24">
        <f t="shared" si="52"/>
        <v>0</v>
      </c>
      <c r="HH43" s="20">
        <f>C43+R43+DM43+GP43</f>
        <v>491089.35100000002</v>
      </c>
      <c r="HI43" s="20">
        <f>D43+S43+DN43+GQ43</f>
        <v>0</v>
      </c>
      <c r="HJ43" s="24"/>
      <c r="HK43" s="21"/>
    </row>
    <row r="44" spans="1:219" s="4" customFormat="1">
      <c r="A44" s="71" t="s">
        <v>208</v>
      </c>
      <c r="B44" s="71"/>
      <c r="C44" s="20">
        <f>C6+C38+C43</f>
        <v>4742644.8000000007</v>
      </c>
      <c r="D44" s="20">
        <f t="shared" ref="D44:DG44" si="202">D6+D38+D43</f>
        <v>1583219.372</v>
      </c>
      <c r="E44" s="24">
        <f t="shared" si="54"/>
        <v>0.33382625913709579</v>
      </c>
      <c r="F44" s="20">
        <f t="shared" si="202"/>
        <v>58708</v>
      </c>
      <c r="G44" s="20">
        <f t="shared" si="202"/>
        <v>14541.9</v>
      </c>
      <c r="H44" s="24">
        <f t="shared" si="187"/>
        <v>0.24769878040471485</v>
      </c>
      <c r="I44" s="20">
        <f t="shared" si="202"/>
        <v>4458483</v>
      </c>
      <c r="J44" s="20">
        <f t="shared" si="202"/>
        <v>1560812.5</v>
      </c>
      <c r="K44" s="24">
        <f t="shared" si="55"/>
        <v>0.35007703292801612</v>
      </c>
      <c r="L44" s="20">
        <f t="shared" si="202"/>
        <v>196675.8</v>
      </c>
      <c r="M44" s="20">
        <f t="shared" si="202"/>
        <v>669.97199999999998</v>
      </c>
      <c r="N44" s="24">
        <f t="shared" si="56"/>
        <v>3.4064790889372257E-3</v>
      </c>
      <c r="O44" s="20">
        <f t="shared" si="202"/>
        <v>28778</v>
      </c>
      <c r="P44" s="20">
        <f t="shared" si="202"/>
        <v>7195</v>
      </c>
      <c r="Q44" s="24">
        <f t="shared" si="198"/>
        <v>0.25001737438320942</v>
      </c>
      <c r="R44" s="20">
        <f t="shared" si="202"/>
        <v>4729126.0712600006</v>
      </c>
      <c r="S44" s="20">
        <f t="shared" si="202"/>
        <v>357126.08</v>
      </c>
      <c r="T44" s="24">
        <f t="shared" si="1"/>
        <v>7.5516295107956266E-2</v>
      </c>
      <c r="U44" s="20">
        <f t="shared" si="202"/>
        <v>1138003.2000000002</v>
      </c>
      <c r="V44" s="20">
        <f t="shared" si="202"/>
        <v>348075.38000000006</v>
      </c>
      <c r="W44" s="24">
        <f t="shared" si="2"/>
        <v>0.30586502744456256</v>
      </c>
      <c r="X44" s="20">
        <f t="shared" si="202"/>
        <v>343000</v>
      </c>
      <c r="Y44" s="20">
        <f t="shared" si="202"/>
        <v>0</v>
      </c>
      <c r="Z44" s="24">
        <f t="shared" si="3"/>
        <v>0</v>
      </c>
      <c r="AA44" s="20">
        <f>AA6+AA38+AA43</f>
        <v>3159.3</v>
      </c>
      <c r="AB44" s="20">
        <f>AB6+AB38+AB43</f>
        <v>0</v>
      </c>
      <c r="AC44" s="24">
        <f t="shared" si="189"/>
        <v>0</v>
      </c>
      <c r="AD44" s="20">
        <f>AD6+AD38+AD43</f>
        <v>80000</v>
      </c>
      <c r="AE44" s="20">
        <f>AE6+AE38+AE43</f>
        <v>0</v>
      </c>
      <c r="AF44" s="24">
        <f t="shared" si="190"/>
        <v>0</v>
      </c>
      <c r="AG44" s="20">
        <f>AG6+AG38+AG43</f>
        <v>38756.300000000003</v>
      </c>
      <c r="AH44" s="20">
        <f>AH6+AH38+AH43</f>
        <v>0</v>
      </c>
      <c r="AI44" s="24">
        <f t="shared" si="4"/>
        <v>0</v>
      </c>
      <c r="AJ44" s="20">
        <f>AJ6+AJ38+AJ43</f>
        <v>3400</v>
      </c>
      <c r="AK44" s="20">
        <f>AK6+AK38+AK43</f>
        <v>0</v>
      </c>
      <c r="AL44" s="24">
        <f t="shared" si="191"/>
        <v>0</v>
      </c>
      <c r="AM44" s="20">
        <f>AM6+AM38+AM43</f>
        <v>12520</v>
      </c>
      <c r="AN44" s="20">
        <f>AN6+AN38+AN43</f>
        <v>0</v>
      </c>
      <c r="AO44" s="24">
        <f t="shared" si="192"/>
        <v>0</v>
      </c>
      <c r="AP44" s="20">
        <f>AP6+AP38+AP43</f>
        <v>113816.42500000002</v>
      </c>
      <c r="AQ44" s="20">
        <f>AQ6+AQ38+AQ43</f>
        <v>0</v>
      </c>
      <c r="AR44" s="24">
        <f t="shared" si="5"/>
        <v>0</v>
      </c>
      <c r="AS44" s="20">
        <f>AS6+AS38+AS43</f>
        <v>242701.77499999999</v>
      </c>
      <c r="AT44" s="20">
        <f>AT6+AT38+AT43</f>
        <v>0</v>
      </c>
      <c r="AU44" s="24">
        <f t="shared" si="6"/>
        <v>0</v>
      </c>
      <c r="AV44" s="20">
        <f>AV6+AV38+AV43</f>
        <v>690737.17299999995</v>
      </c>
      <c r="AW44" s="20">
        <f>AW6+AW38+AW43</f>
        <v>0</v>
      </c>
      <c r="AX44" s="24">
        <f t="shared" si="193"/>
        <v>0</v>
      </c>
      <c r="AY44" s="20">
        <f t="shared" si="202"/>
        <v>626156.70499999996</v>
      </c>
      <c r="AZ44" s="20">
        <f t="shared" si="202"/>
        <v>0</v>
      </c>
      <c r="BA44" s="24">
        <f t="shared" si="7"/>
        <v>0</v>
      </c>
      <c r="BB44" s="20">
        <f t="shared" si="202"/>
        <v>462290.3</v>
      </c>
      <c r="BC44" s="20">
        <f t="shared" si="202"/>
        <v>0</v>
      </c>
      <c r="BD44" s="24">
        <f t="shared" si="8"/>
        <v>0</v>
      </c>
      <c r="BE44" s="20">
        <f t="shared" si="202"/>
        <v>19164.900000000001</v>
      </c>
      <c r="BF44" s="20">
        <f t="shared" si="202"/>
        <v>0</v>
      </c>
      <c r="BG44" s="24">
        <f t="shared" si="9"/>
        <v>0</v>
      </c>
      <c r="BH44" s="20">
        <f t="shared" si="202"/>
        <v>21729.142260000001</v>
      </c>
      <c r="BI44" s="20">
        <f t="shared" si="202"/>
        <v>0</v>
      </c>
      <c r="BJ44" s="24">
        <f t="shared" si="10"/>
        <v>0</v>
      </c>
      <c r="BK44" s="20">
        <f t="shared" si="202"/>
        <v>72169.199999999968</v>
      </c>
      <c r="BL44" s="20">
        <f t="shared" si="202"/>
        <v>0</v>
      </c>
      <c r="BM44" s="24">
        <f t="shared" si="11"/>
        <v>0</v>
      </c>
      <c r="BN44" s="20">
        <f t="shared" si="202"/>
        <v>27000</v>
      </c>
      <c r="BO44" s="20">
        <f t="shared" si="202"/>
        <v>0</v>
      </c>
      <c r="BP44" s="24">
        <f t="shared" si="12"/>
        <v>0</v>
      </c>
      <c r="BQ44" s="20">
        <f t="shared" si="202"/>
        <v>32846.1</v>
      </c>
      <c r="BR44" s="20">
        <f t="shared" si="202"/>
        <v>0</v>
      </c>
      <c r="BS44" s="24">
        <f t="shared" si="13"/>
        <v>0</v>
      </c>
      <c r="BT44" s="20">
        <f t="shared" si="202"/>
        <v>29953.7</v>
      </c>
      <c r="BU44" s="20">
        <f t="shared" si="202"/>
        <v>9050.7000000000007</v>
      </c>
      <c r="BV44" s="24">
        <f t="shared" si="14"/>
        <v>0.30215632793277625</v>
      </c>
      <c r="BW44" s="20">
        <f>BW6+BW38+BW43</f>
        <v>25139.1</v>
      </c>
      <c r="BX44" s="20">
        <f>BX6+BX38+BX43</f>
        <v>0</v>
      </c>
      <c r="BY44" s="24">
        <f t="shared" si="199"/>
        <v>0</v>
      </c>
      <c r="BZ44" s="20">
        <f>BZ6+BZ38+BZ43</f>
        <v>1832.6999999999998</v>
      </c>
      <c r="CA44" s="20">
        <f>CA6+CA38+CA43</f>
        <v>0</v>
      </c>
      <c r="CB44" s="24">
        <f t="shared" si="15"/>
        <v>0</v>
      </c>
      <c r="CC44" s="20">
        <f>CC6+CC38+CC43</f>
        <v>57782.129000000001</v>
      </c>
      <c r="CD44" s="20">
        <f>CD6+CD38+CD43</f>
        <v>0</v>
      </c>
      <c r="CE44" s="24">
        <f t="shared" ref="CE44" si="203">CD44/CC44</f>
        <v>0</v>
      </c>
      <c r="CF44" s="20">
        <f>CF6+CF38+CF43</f>
        <v>81021.2</v>
      </c>
      <c r="CG44" s="20">
        <f>CG6+CG38+CG43</f>
        <v>0</v>
      </c>
      <c r="CH44" s="24">
        <f t="shared" si="16"/>
        <v>0</v>
      </c>
      <c r="CI44" s="20">
        <f>CI6+CI38+CI43</f>
        <v>962.71600000000001</v>
      </c>
      <c r="CJ44" s="20">
        <f>CJ6+CJ38+CJ43</f>
        <v>0</v>
      </c>
      <c r="CK44" s="24">
        <f t="shared" si="200"/>
        <v>0</v>
      </c>
      <c r="CL44" s="20">
        <f>CL6+CL38+CL43</f>
        <v>1429.306</v>
      </c>
      <c r="CM44" s="20">
        <f>CM6+CM38+CM43</f>
        <v>0</v>
      </c>
      <c r="CN44" s="24">
        <f t="shared" ref="CN44" si="204">CM44/CL44</f>
        <v>0</v>
      </c>
      <c r="CO44" s="20">
        <f>CO6+CO38+CO43</f>
        <v>3260.5</v>
      </c>
      <c r="CP44" s="20">
        <f>CP6+CP38+CP43</f>
        <v>0</v>
      </c>
      <c r="CQ44" s="24">
        <f t="shared" ref="CQ44" si="205">CP44/CO44</f>
        <v>0</v>
      </c>
      <c r="CR44" s="20">
        <f>CR6+CR38+CR43</f>
        <v>5000</v>
      </c>
      <c r="CS44" s="20">
        <f>CS6+CS38+CS43</f>
        <v>0</v>
      </c>
      <c r="CT44" s="24">
        <f t="shared" si="188"/>
        <v>0</v>
      </c>
      <c r="CU44" s="20">
        <f>CU6+CU38+CU43</f>
        <v>5455.5</v>
      </c>
      <c r="CV44" s="20">
        <f>CV6+CV38+CV43</f>
        <v>0</v>
      </c>
      <c r="CW44" s="24">
        <f t="shared" si="17"/>
        <v>0</v>
      </c>
      <c r="CX44" s="20">
        <f t="shared" si="202"/>
        <v>50000</v>
      </c>
      <c r="CY44" s="20">
        <f t="shared" si="202"/>
        <v>0</v>
      </c>
      <c r="CZ44" s="24">
        <f t="shared" si="18"/>
        <v>0</v>
      </c>
      <c r="DA44" s="20">
        <f t="shared" si="202"/>
        <v>146533.1</v>
      </c>
      <c r="DB44" s="20">
        <f t="shared" si="202"/>
        <v>0</v>
      </c>
      <c r="DC44" s="24">
        <f t="shared" si="194"/>
        <v>0</v>
      </c>
      <c r="DD44" s="20">
        <f t="shared" si="202"/>
        <v>20000</v>
      </c>
      <c r="DE44" s="20">
        <f t="shared" si="202"/>
        <v>0</v>
      </c>
      <c r="DF44" s="24">
        <f t="shared" si="195"/>
        <v>0</v>
      </c>
      <c r="DG44" s="20">
        <f t="shared" si="202"/>
        <v>42753.1</v>
      </c>
      <c r="DH44" s="20">
        <f t="shared" ref="DH44:GV44" si="206">DH6+DH38+DH43</f>
        <v>0</v>
      </c>
      <c r="DI44" s="24">
        <f t="shared" si="19"/>
        <v>0</v>
      </c>
      <c r="DJ44" s="20">
        <f t="shared" si="206"/>
        <v>330552.5</v>
      </c>
      <c r="DK44" s="20">
        <f t="shared" si="206"/>
        <v>0</v>
      </c>
      <c r="DL44" s="24">
        <f t="shared" si="20"/>
        <v>0</v>
      </c>
      <c r="DM44" s="91">
        <f t="shared" si="206"/>
        <v>11095267.300000001</v>
      </c>
      <c r="DN44" s="91">
        <f t="shared" si="206"/>
        <v>2915051.5857699998</v>
      </c>
      <c r="DO44" s="89">
        <f t="shared" si="22"/>
        <v>0.26272927969657833</v>
      </c>
      <c r="DP44" s="20">
        <f t="shared" si="206"/>
        <v>100410</v>
      </c>
      <c r="DQ44" s="20">
        <f t="shared" si="206"/>
        <v>26710.500000000011</v>
      </c>
      <c r="DR44" s="24">
        <f t="shared" si="23"/>
        <v>0.2660143412010757</v>
      </c>
      <c r="DS44" s="20">
        <f t="shared" si="206"/>
        <v>6317.9999999999991</v>
      </c>
      <c r="DT44" s="20">
        <f t="shared" si="206"/>
        <v>1579.5000000000002</v>
      </c>
      <c r="DU44" s="24">
        <f t="shared" si="24"/>
        <v>0.25000000000000006</v>
      </c>
      <c r="DV44" s="20">
        <f t="shared" si="206"/>
        <v>11083.000000000004</v>
      </c>
      <c r="DW44" s="20">
        <f t="shared" si="206"/>
        <v>3143.3317499999998</v>
      </c>
      <c r="DX44" s="24">
        <f t="shared" si="25"/>
        <v>0.28361740954615167</v>
      </c>
      <c r="DY44" s="20">
        <f>DY6+DY38+DY43</f>
        <v>6700</v>
      </c>
      <c r="DZ44" s="20">
        <f>DZ6+DZ38+DZ43</f>
        <v>3766.4999999999995</v>
      </c>
      <c r="EA44" s="24">
        <f t="shared" si="26"/>
        <v>0.56216417910447758</v>
      </c>
      <c r="EB44" s="20">
        <f>EB6+EB38+EB43</f>
        <v>871.00000000000023</v>
      </c>
      <c r="EC44" s="20">
        <f>EC6+EC38+EC43</f>
        <v>561</v>
      </c>
      <c r="ED44" s="24">
        <f t="shared" si="27"/>
        <v>0.64408725602755434</v>
      </c>
      <c r="EE44" s="20">
        <f>EE6+EE38+EE43</f>
        <v>60822</v>
      </c>
      <c r="EF44" s="20">
        <f>EF6+EF38+EF43</f>
        <v>15205.5</v>
      </c>
      <c r="EG44" s="24">
        <f t="shared" si="28"/>
        <v>0.25</v>
      </c>
      <c r="EH44" s="20">
        <f>EH6+EH38+EH43</f>
        <v>15</v>
      </c>
      <c r="EI44" s="20">
        <f>EI6+EI38+EI43</f>
        <v>0</v>
      </c>
      <c r="EJ44" s="24">
        <f t="shared" si="29"/>
        <v>0</v>
      </c>
      <c r="EK44" s="20">
        <f>EK6+EK38+EK43</f>
        <v>49</v>
      </c>
      <c r="EL44" s="20">
        <f>EL6+EL38+EL43</f>
        <v>0</v>
      </c>
      <c r="EM44" s="24">
        <f t="shared" si="30"/>
        <v>0</v>
      </c>
      <c r="EN44" s="20">
        <f>EN6+EN38+EN43</f>
        <v>3161748.1999999993</v>
      </c>
      <c r="EO44" s="20">
        <f>EO6+EO38+EO43</f>
        <v>818915.90699999989</v>
      </c>
      <c r="EP44" s="24">
        <f t="shared" si="31"/>
        <v>0.25900731342236555</v>
      </c>
      <c r="EQ44" s="20">
        <f>EQ6+EQ38+EQ43</f>
        <v>50503.000000000007</v>
      </c>
      <c r="ER44" s="20">
        <f>ER6+ER38+ER43</f>
        <v>9047.9</v>
      </c>
      <c r="ES44" s="24">
        <f t="shared" si="32"/>
        <v>0.17915569372116505</v>
      </c>
      <c r="ET44" s="20">
        <f>ET6+ET38+ET43</f>
        <v>6748923</v>
      </c>
      <c r="EU44" s="20">
        <f>EU6+EU38+EU43</f>
        <v>1839843.1680000001</v>
      </c>
      <c r="EV44" s="24">
        <f t="shared" si="33"/>
        <v>0.27261285511777211</v>
      </c>
      <c r="EW44" s="20">
        <f>EW6+EW38+EW43</f>
        <v>4242</v>
      </c>
      <c r="EX44" s="20">
        <f>EX6+EX38+EX43</f>
        <v>1457.79</v>
      </c>
      <c r="EY44" s="24">
        <f t="shared" si="34"/>
        <v>0.34365629420084864</v>
      </c>
      <c r="EZ44" s="20">
        <f>EZ6+EZ38+EZ43</f>
        <v>136510</v>
      </c>
      <c r="FA44" s="20">
        <f>FA6+FA38+FA43</f>
        <v>30544.1</v>
      </c>
      <c r="FB44" s="24">
        <f t="shared" si="35"/>
        <v>0.22374990843161671</v>
      </c>
      <c r="FC44" s="20">
        <f>FC6+FC38+FC43</f>
        <v>99969.999999999985</v>
      </c>
      <c r="FD44" s="20">
        <f>FD6+FD38+FD43</f>
        <v>0</v>
      </c>
      <c r="FE44" s="24">
        <f t="shared" si="36"/>
        <v>0</v>
      </c>
      <c r="FF44" s="20">
        <f>FF6+FF38+FF43</f>
        <v>3370.9999999999991</v>
      </c>
      <c r="FG44" s="20">
        <f>FG6+FG38+FG43</f>
        <v>790</v>
      </c>
      <c r="FH44" s="24">
        <f t="shared" si="37"/>
        <v>0.2343518243844557</v>
      </c>
      <c r="FI44" s="20">
        <f t="shared" si="206"/>
        <v>501278.99999999988</v>
      </c>
      <c r="FJ44" s="20">
        <f t="shared" si="206"/>
        <v>122996.72093</v>
      </c>
      <c r="FK44" s="24">
        <f t="shared" si="38"/>
        <v>0.24536579615343956</v>
      </c>
      <c r="FL44" s="20">
        <f t="shared" si="206"/>
        <v>93599.999999999985</v>
      </c>
      <c r="FM44" s="20">
        <f t="shared" si="206"/>
        <v>21934.217090000002</v>
      </c>
      <c r="FN44" s="24">
        <f t="shared" si="39"/>
        <v>0.23433992617521374</v>
      </c>
      <c r="FO44" s="20">
        <f t="shared" si="206"/>
        <v>28882</v>
      </c>
      <c r="FP44" s="20">
        <f t="shared" si="206"/>
        <v>50</v>
      </c>
      <c r="FQ44" s="24">
        <f t="shared" si="40"/>
        <v>1.7311820511044941E-3</v>
      </c>
      <c r="FR44" s="20">
        <f t="shared" si="206"/>
        <v>2203</v>
      </c>
      <c r="FS44" s="20">
        <f t="shared" si="206"/>
        <v>0</v>
      </c>
      <c r="FT44" s="20"/>
      <c r="FU44" s="20">
        <f t="shared" si="206"/>
        <v>56</v>
      </c>
      <c r="FV44" s="20">
        <f t="shared" si="206"/>
        <v>0</v>
      </c>
      <c r="FW44" s="24">
        <f t="shared" si="42"/>
        <v>0</v>
      </c>
      <c r="FX44" s="20">
        <f>FX6+FX38+FX43</f>
        <v>52366.600000000013</v>
      </c>
      <c r="FY44" s="20">
        <f>FY6+FY38+FY43</f>
        <v>13091.7</v>
      </c>
      <c r="FZ44" s="24">
        <f t="shared" si="43"/>
        <v>0.25000095480707163</v>
      </c>
      <c r="GA44" s="20">
        <f>GA6+GA38+GA43</f>
        <v>330.5</v>
      </c>
      <c r="GB44" s="20">
        <f>GB6+GB38+GB43</f>
        <v>0</v>
      </c>
      <c r="GC44" s="24">
        <f t="shared" si="196"/>
        <v>0</v>
      </c>
      <c r="GD44" s="20">
        <f>GD6+GD38+GD43</f>
        <v>828</v>
      </c>
      <c r="GE44" s="20">
        <f>GE6+GE38+GE43</f>
        <v>77.09</v>
      </c>
      <c r="GF44" s="24">
        <f t="shared" si="44"/>
        <v>9.3103864734299518E-2</v>
      </c>
      <c r="GG44" s="20">
        <f>GG6+GG38+GG43</f>
        <v>1006</v>
      </c>
      <c r="GH44" s="20">
        <f>GH6+GH38+GH43</f>
        <v>252</v>
      </c>
      <c r="GI44" s="24">
        <f t="shared" si="45"/>
        <v>0.25049701789264411</v>
      </c>
      <c r="GJ44" s="20">
        <f>GJ6+GJ38+GJ43</f>
        <v>468</v>
      </c>
      <c r="GK44" s="20">
        <f>GK6+GK38+GK43</f>
        <v>30</v>
      </c>
      <c r="GL44" s="24">
        <f t="shared" si="46"/>
        <v>6.4102564102564097E-2</v>
      </c>
      <c r="GM44" s="20">
        <f>GM6+GM38+GM43</f>
        <v>22713.000000000004</v>
      </c>
      <c r="GN44" s="20">
        <f>GN6+GN38+GN43</f>
        <v>5054.6610000000001</v>
      </c>
      <c r="GO44" s="24">
        <f t="shared" si="47"/>
        <v>0.222544842160877</v>
      </c>
      <c r="GP44" s="91">
        <f t="shared" si="206"/>
        <v>118484.606</v>
      </c>
      <c r="GQ44" s="91">
        <f t="shared" si="206"/>
        <v>10375.276</v>
      </c>
      <c r="GR44" s="89">
        <f t="shared" si="49"/>
        <v>8.7566447239567982E-2</v>
      </c>
      <c r="GS44" s="20">
        <f t="shared" si="206"/>
        <v>38432.300000000003</v>
      </c>
      <c r="GT44" s="20">
        <f t="shared" si="206"/>
        <v>0</v>
      </c>
      <c r="GU44" s="24">
        <f t="shared" si="50"/>
        <v>0</v>
      </c>
      <c r="GV44" s="20">
        <f t="shared" si="206"/>
        <v>250</v>
      </c>
      <c r="GW44" s="20">
        <f t="shared" ref="GW44:HI44" si="207">GW6+GW38+GW43</f>
        <v>0</v>
      </c>
      <c r="GX44" s="24">
        <f t="shared" si="201"/>
        <v>0</v>
      </c>
      <c r="GY44" s="20">
        <f>GY6+GY38+GY43</f>
        <v>16960.23</v>
      </c>
      <c r="GZ44" s="20">
        <f>GZ6+GZ38+GZ43</f>
        <v>5654</v>
      </c>
      <c r="HA44" s="24">
        <f t="shared" si="51"/>
        <v>0.33336812059742116</v>
      </c>
      <c r="HB44" s="20">
        <f t="shared" si="207"/>
        <v>4721.2759999999998</v>
      </c>
      <c r="HC44" s="20">
        <f t="shared" si="207"/>
        <v>4721.2759999999998</v>
      </c>
      <c r="HD44" s="24">
        <f t="shared" si="197"/>
        <v>1</v>
      </c>
      <c r="HE44" s="20">
        <f t="shared" si="207"/>
        <v>58120.800000000003</v>
      </c>
      <c r="HF44" s="20">
        <f t="shared" si="207"/>
        <v>0</v>
      </c>
      <c r="HG44" s="24">
        <f t="shared" si="52"/>
        <v>0</v>
      </c>
      <c r="HH44" s="20">
        <f t="shared" si="207"/>
        <v>20685522.777260002</v>
      </c>
      <c r="HI44" s="20">
        <f t="shared" si="207"/>
        <v>4865772.3137699999</v>
      </c>
      <c r="HJ44" s="24">
        <f t="shared" si="53"/>
        <v>0.23522597742219201</v>
      </c>
    </row>
    <row r="45" spans="1:219">
      <c r="F45" s="16"/>
      <c r="G45" s="16"/>
      <c r="H45" s="16"/>
      <c r="I45" s="16"/>
      <c r="L45" s="16"/>
      <c r="O45" s="16"/>
      <c r="R45" s="16"/>
      <c r="CF45" s="16"/>
    </row>
    <row r="46" spans="1:219">
      <c r="R46" s="16"/>
      <c r="HH46" s="3"/>
      <c r="HI46" s="3"/>
    </row>
    <row r="47" spans="1:219" ht="14.25">
      <c r="HH47" s="12"/>
    </row>
  </sheetData>
  <mergeCells count="147">
    <mergeCell ref="A44:B44"/>
    <mergeCell ref="CC3:CE3"/>
    <mergeCell ref="CC4:CE4"/>
    <mergeCell ref="CL3:CN3"/>
    <mergeCell ref="CL4:CN4"/>
    <mergeCell ref="CO3:CQ3"/>
    <mergeCell ref="CO4:CQ4"/>
    <mergeCell ref="GY4:HA4"/>
    <mergeCell ref="HB4:HD4"/>
    <mergeCell ref="DV3:DX3"/>
    <mergeCell ref="DV4:DX4"/>
    <mergeCell ref="FC3:FE3"/>
    <mergeCell ref="GG3:GI3"/>
    <mergeCell ref="BN4:BP4"/>
    <mergeCell ref="BQ4:BS4"/>
    <mergeCell ref="BT4:BV4"/>
    <mergeCell ref="CU4:CW4"/>
    <mergeCell ref="AD4:AF4"/>
    <mergeCell ref="AG4:AI4"/>
    <mergeCell ref="AJ4:AL4"/>
    <mergeCell ref="AM4:AO4"/>
    <mergeCell ref="AP4:AR4"/>
    <mergeCell ref="AS4:AU4"/>
    <mergeCell ref="AV4:AX4"/>
    <mergeCell ref="CF4:CH4"/>
    <mergeCell ref="CI4:CK4"/>
    <mergeCell ref="CX4:CZ4"/>
    <mergeCell ref="DA4:DC4"/>
    <mergeCell ref="DD4:DF4"/>
    <mergeCell ref="DG4:DI4"/>
    <mergeCell ref="DJ4:DL4"/>
    <mergeCell ref="AA4:AC4"/>
    <mergeCell ref="AA3:AC3"/>
    <mergeCell ref="DM2:DO4"/>
    <mergeCell ref="GM3:GO3"/>
    <mergeCell ref="GM4:GO4"/>
    <mergeCell ref="DP3:DR3"/>
    <mergeCell ref="DP4:DR4"/>
    <mergeCell ref="DS3:DU3"/>
    <mergeCell ref="DS4:DU4"/>
    <mergeCell ref="FX3:FZ3"/>
    <mergeCell ref="FX4:FZ4"/>
    <mergeCell ref="DP2:GO2"/>
    <mergeCell ref="AS3:AU3"/>
    <mergeCell ref="AV3:AX3"/>
    <mergeCell ref="CF3:CH3"/>
    <mergeCell ref="CI3:CK3"/>
    <mergeCell ref="CX3:CZ3"/>
    <mergeCell ref="DA3:DC3"/>
    <mergeCell ref="DD3:DF3"/>
    <mergeCell ref="DG3:DI3"/>
    <mergeCell ref="DJ3:DL3"/>
    <mergeCell ref="HH2:HJ4"/>
    <mergeCell ref="HE3:HG3"/>
    <mergeCell ref="GY3:HA3"/>
    <mergeCell ref="HB3:HD3"/>
    <mergeCell ref="BZ3:CB3"/>
    <mergeCell ref="BZ4:CB4"/>
    <mergeCell ref="U3:W3"/>
    <mergeCell ref="U4:W4"/>
    <mergeCell ref="X3:Z3"/>
    <mergeCell ref="X4:Z4"/>
    <mergeCell ref="BW3:BY3"/>
    <mergeCell ref="BW4:BY4"/>
    <mergeCell ref="CR3:CT3"/>
    <mergeCell ref="CR4:CT4"/>
    <mergeCell ref="AY3:BA3"/>
    <mergeCell ref="BN3:BP3"/>
    <mergeCell ref="BQ3:BS3"/>
    <mergeCell ref="BT3:BV3"/>
    <mergeCell ref="CU3:CW3"/>
    <mergeCell ref="AD3:AF3"/>
    <mergeCell ref="AG3:AI3"/>
    <mergeCell ref="AJ3:AL3"/>
    <mergeCell ref="AM3:AO3"/>
    <mergeCell ref="AP3:AR3"/>
    <mergeCell ref="C1:S1"/>
    <mergeCell ref="A2:A5"/>
    <mergeCell ref="B2:B5"/>
    <mergeCell ref="C2:E4"/>
    <mergeCell ref="F3:H3"/>
    <mergeCell ref="F4:H4"/>
    <mergeCell ref="I3:K3"/>
    <mergeCell ref="I4:K4"/>
    <mergeCell ref="L3:N3"/>
    <mergeCell ref="L4:N4"/>
    <mergeCell ref="O3:Q3"/>
    <mergeCell ref="O4:Q4"/>
    <mergeCell ref="R2:T4"/>
    <mergeCell ref="AY4:BA4"/>
    <mergeCell ref="BB3:BD3"/>
    <mergeCell ref="BB4:BD4"/>
    <mergeCell ref="BE3:BG3"/>
    <mergeCell ref="BE4:BG4"/>
    <mergeCell ref="BH3:BJ3"/>
    <mergeCell ref="BH4:BJ4"/>
    <mergeCell ref="BK3:BM3"/>
    <mergeCell ref="BK4:BM4"/>
    <mergeCell ref="FI3:FK3"/>
    <mergeCell ref="FI4:FK4"/>
    <mergeCell ref="FL3:FN3"/>
    <mergeCell ref="FL4:FN4"/>
    <mergeCell ref="FO3:FQ3"/>
    <mergeCell ref="FO4:FQ4"/>
    <mergeCell ref="FR3:FT3"/>
    <mergeCell ref="FR4:FT4"/>
    <mergeCell ref="FU3:FW3"/>
    <mergeCell ref="FU4:FW4"/>
    <mergeCell ref="EE3:EG3"/>
    <mergeCell ref="EE4:EG4"/>
    <mergeCell ref="EH3:EJ3"/>
    <mergeCell ref="EH4:EJ4"/>
    <mergeCell ref="EK3:EM3"/>
    <mergeCell ref="EK4:EM4"/>
    <mergeCell ref="EN3:EP3"/>
    <mergeCell ref="EN4:EP4"/>
    <mergeCell ref="EQ3:ES3"/>
    <mergeCell ref="EQ4:ES4"/>
    <mergeCell ref="ET3:EV3"/>
    <mergeCell ref="ET4:EV4"/>
    <mergeCell ref="EW3:EY3"/>
    <mergeCell ref="EW4:EY4"/>
    <mergeCell ref="EZ3:FB3"/>
    <mergeCell ref="EZ4:FB4"/>
    <mergeCell ref="U2:DL2"/>
    <mergeCell ref="F2:Q2"/>
    <mergeCell ref="EB3:ED3"/>
    <mergeCell ref="EB4:ED4"/>
    <mergeCell ref="GP2:GR4"/>
    <mergeCell ref="GS3:GU3"/>
    <mergeCell ref="GS4:GU4"/>
    <mergeCell ref="GV3:GX3"/>
    <mergeCell ref="GV4:GX4"/>
    <mergeCell ref="GS2:HG2"/>
    <mergeCell ref="HE4:HG4"/>
    <mergeCell ref="GG4:GI4"/>
    <mergeCell ref="GA3:GC3"/>
    <mergeCell ref="GA4:GC4"/>
    <mergeCell ref="GD3:GF3"/>
    <mergeCell ref="GD4:GF4"/>
    <mergeCell ref="GJ3:GL3"/>
    <mergeCell ref="GJ4:GL4"/>
    <mergeCell ref="DY3:EA3"/>
    <mergeCell ref="DY4:EA4"/>
    <mergeCell ref="FC4:FE4"/>
    <mergeCell ref="FF3:FH3"/>
    <mergeCell ref="FF4:FH4"/>
  </mergeCells>
  <pageMargins left="0.51181102362204722" right="0.31496062992125984" top="0.35433070866141736" bottom="0.35433070866141736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Лист3</vt:lpstr>
      <vt:lpstr>Лист2!Область_печати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Власова Оксана Витальевна</dc:creator>
  <cp:lastModifiedBy>НГолобокова</cp:lastModifiedBy>
  <cp:lastPrinted>2019-07-02T01:07:31Z</cp:lastPrinted>
  <dcterms:created xsi:type="dcterms:W3CDTF">2019-05-30T02:06:49Z</dcterms:created>
  <dcterms:modified xsi:type="dcterms:W3CDTF">2019-07-02T01:07:44Z</dcterms:modified>
</cp:coreProperties>
</file>