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480" yWindow="330" windowWidth="11340" windowHeight="8280"/>
  </bookViews>
  <sheets>
    <sheet name="Приложение № 1" sheetId="1" r:id="rId1"/>
  </sheets>
  <definedNames>
    <definedName name="_xlnm._FilterDatabase" localSheetId="0" hidden="1">'Приложение № 1'!$A$5:$D$193</definedName>
    <definedName name="_xlnm.Print_Titles" localSheetId="0">'Приложение № 1'!$6:$6</definedName>
    <definedName name="_xlnm.Print_Area" localSheetId="0">'Приложение № 1'!$A$1:$D$195</definedName>
  </definedNames>
  <calcPr calcId="125725"/>
</workbook>
</file>

<file path=xl/calcChain.xml><?xml version="1.0" encoding="utf-8"?>
<calcChain xmlns="http://schemas.openxmlformats.org/spreadsheetml/2006/main">
  <c r="D151" i="1"/>
  <c r="D92"/>
  <c r="C92"/>
  <c r="D48"/>
  <c r="D40"/>
  <c r="D58"/>
  <c r="C151"/>
  <c r="D66"/>
  <c r="C170"/>
  <c r="D131"/>
  <c r="C66"/>
  <c r="C58"/>
  <c r="D33"/>
  <c r="D28"/>
  <c r="C28"/>
  <c r="D175"/>
  <c r="C175"/>
  <c r="C131"/>
  <c r="D191"/>
  <c r="C191"/>
  <c r="C178"/>
  <c r="D88"/>
  <c r="C88"/>
  <c r="D12"/>
  <c r="C33"/>
  <c r="C82"/>
  <c r="D54"/>
  <c r="C54"/>
  <c r="D8"/>
  <c r="D15"/>
  <c r="D19"/>
  <c r="D24"/>
  <c r="D63"/>
  <c r="D82"/>
  <c r="C8"/>
  <c r="C12"/>
  <c r="C15"/>
  <c r="C19"/>
  <c r="C24"/>
  <c r="C40"/>
  <c r="C48"/>
  <c r="C63"/>
  <c r="D181"/>
  <c r="D86"/>
  <c r="D178"/>
  <c r="D170"/>
  <c r="C7"/>
  <c r="C86"/>
  <c r="D7"/>
  <c r="C181"/>
  <c r="D85"/>
  <c r="D193"/>
  <c r="C85"/>
  <c r="C193"/>
</calcChain>
</file>

<file path=xl/sharedStrings.xml><?xml version="1.0" encoding="utf-8"?>
<sst xmlns="http://schemas.openxmlformats.org/spreadsheetml/2006/main" count="373" uniqueCount="354">
  <si>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</si>
  <si>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</si>
  <si>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</si>
  <si>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</si>
  <si>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</si>
  <si>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</si>
  <si>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</si>
  <si>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</si>
  <si>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</si>
  <si>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</si>
  <si>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</si>
  <si>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</si>
  <si>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</si>
  <si>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</si>
  <si>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</si>
  <si>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</si>
  <si>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</si>
  <si>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</si>
  <si>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1 05 03000 01 0000 110</t>
  </si>
  <si>
    <t>Единый сельскохозяйственный налог</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</si>
  <si>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</si>
  <si>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</si>
  <si>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</si>
  <si>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</si>
  <si>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</si>
  <si>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</si>
  <si>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</si>
  <si>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</si>
  <si>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</si>
  <si>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</si>
  <si>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</si>
  <si>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</si>
  <si>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</si>
  <si>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</si>
  <si>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</si>
  <si>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</si>
  <si>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</si>
  <si>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</si>
  <si>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</si>
  <si>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1 09 04000 00 0000 110</t>
  </si>
  <si>
    <t>Налоги на имущество</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</si>
  <si>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</si>
  <si>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</si>
  <si>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</si>
  <si>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</si>
  <si>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</si>
  <si>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</si>
  <si>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</si>
  <si>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</si>
  <si>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</si>
  <si>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</si>
  <si>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</si>
  <si>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</si>
  <si>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</si>
  <si>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</si>
  <si>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</si>
  <si>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</si>
  <si>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</si>
  <si>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</si>
  <si>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</si>
  <si>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</si>
  <si>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</si>
  <si>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1 16 21000 00 0000 140</t>
  </si>
  <si>
    <t>Денежные взыскания (штрафы) и иные суммы, взыскиваемые с лиц, виновных в совершении преступлений, и в возмещение ущерба имуществу</t>
  </si>
  <si>
    <t>1 16 90000 00 0000 140</t>
  </si>
  <si>
    <t>Прочие поступления от денежных взысканий (штрафов) и иных сумм в возмещение ущерба</t>
  </si>
  <si>
    <t>1 17 00000 00 0000 000</t>
  </si>
  <si>
    <t>ПРОЧИЕ НЕНАЛОГОВЫЕ ДОХОДЫ</t>
  </si>
  <si>
    <t>1 17 05000 00 0000 180</t>
  </si>
  <si>
    <t>Прочие неналоговые доходы</t>
  </si>
  <si>
    <t>1 11 09000 00 0000 120</t>
  </si>
  <si>
    <t>1 16 26000 01 0000 140</t>
  </si>
  <si>
    <t>Денежные взыскания (штрафы) за нарушение законодательства о рекламе</t>
  </si>
  <si>
    <t>1 09 06000 02 0000 110</t>
  </si>
  <si>
    <t>Прочие налоги и сборы (по отмененным налогам и сборам субъектов Российской Федерации)</t>
  </si>
  <si>
    <t>1 16 27000 01 0000 140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</si>
  <si>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</si>
  <si>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</si>
  <si>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</si>
  <si>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</si>
  <si>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</si>
  <si>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</si>
  <si>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1 16 32000 00 0000 140</t>
  </si>
  <si>
    <t>1 16 33000 00 0000 140</t>
  </si>
  <si>
    <t>1 08 04000 01 0000 110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</si>
  <si>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</si>
  <si>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</si>
  <si>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</si>
  <si>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</si>
  <si>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1 16 02000 00 0000 140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</si>
  <si>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</si>
  <si>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</si>
  <si>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Платежи за пользование природными ресурсами</t>
  </si>
  <si>
    <t>1 09 03000 00 0000 110</t>
  </si>
  <si>
    <t>1 16 37000 00 0000 140</t>
  </si>
  <si>
    <t>1 13 01000 00 0000 130</t>
  </si>
  <si>
    <t>Доходы от оказания платных услуг (работ)</t>
  </si>
  <si>
    <t xml:space="preserve"> Доходы от компенсации затрат государства    </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</si>
  <si>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</si>
  <si>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</si>
  <si>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</si>
  <si>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1 16 30000 01 0000 140</t>
  </si>
  <si>
    <t xml:space="preserve">Денежные взыскания, налагаемые в возмещение ущерба, причиненного в результате незаконного или нецелевого использования бюджетных средств </t>
  </si>
  <si>
    <t>Денежные взыскания (штрафы) за нарушение законодательства Российской Федерации о пожарной безопасности</t>
  </si>
  <si>
    <t>1 16 46000 00 0000 140</t>
  </si>
  <si>
    <t>Налог, взимаемый в виде стоимости патента  в связи с применением упрощенной системы налогообложения</t>
  </si>
  <si>
    <t>1 09 11000 02 0000 110</t>
  </si>
  <si>
    <t>1 14 02000 00 0000 000</t>
  </si>
  <si>
    <t>ДОХОДЫ ОТ ОКАЗАНИЯ  ПЛАТНЫХ УСЛУГ (РАБОТ) И КОМПЕНСАЦИИ  ЗАТРАТ  ГОСУДАРСТВА</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</si>
  <si>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</si>
  <si>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</si>
  <si>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</si>
  <si>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</si>
  <si>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</si>
  <si>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</si>
  <si>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Денежные взыскания (штрафы) за правонарушения в области дорожного движения</t>
  </si>
  <si>
    <t>Денежные взыскания (штрафы) за нарушение бюджетного законодательства Российской Федерации</t>
  </si>
  <si>
    <t>1 16 18000 00 0000 140</t>
  </si>
  <si>
    <t>2 00 00000 00 0000 000</t>
  </si>
  <si>
    <t>БЕЗВОЗМЕЗДНЫЕ ПОСТУПЛЕНИЯ всего, в том числе:</t>
  </si>
  <si>
    <t>2 02 00000 00 0000 000</t>
  </si>
  <si>
    <t>БЕЗВОЗМЕЗДНЫЕ ПОСТУПЛЕНИЯ ОТ ДРУГИХ БЮДЖЕТОВ БЮДЖЕТНОЙ СИСТЕМЫ РОССИЙСКОЙ ФЕДЕРАЦИИ</t>
  </si>
  <si>
    <t>2 02 01000 00 0000 151</t>
  </si>
  <si>
    <t>2 02 01001 02 0000 151</t>
  </si>
  <si>
    <t>Дотации бюджетам субъектов Российской Федерации на выравнивание бюджетной обеспеченности</t>
  </si>
  <si>
    <t>2 02 01003 02 0000 151</t>
  </si>
  <si>
    <t>Дотации бюджетам субъектов Российской Федерации на поддержку мер по обеспечению сбалансированности бюджетов</t>
  </si>
  <si>
    <t>2 02 01007 02 0000 151</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</si>
  <si>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</si>
  <si>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2 02 02000 00 0000 151</t>
  </si>
  <si>
    <t>СУБСИДИИ БЮДЖЕТАМ БЮДЖЕТНОЙ СИСТЕМЫ РОССИЙСКОЙ ФЕДЕРАЦИИ (МЕЖБЮДЖЕТНЫЕ СУБСИДИИ)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</si>
  <si>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</si>
  <si>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2 02 02133 02 0000 151</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</si>
  <si>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</si>
  <si>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2 02 02173 02 0000 151</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</si>
  <si>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</si>
  <si>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2 02 02174 02 0000 151</t>
  </si>
  <si>
    <t>Субсидии бюджетам субъектов Российской Федерации на возмещение части затрат на приобретение элитных семян</t>
  </si>
  <si>
    <t xml:space="preserve">2 02 02180 02 0000 151 </t>
  </si>
  <si>
    <t>Субсидии бюджетам субъектов Российской Федерации на производство продукции растениеводства на низкопродуктивной пашне в районах Крайнего Севера и приравненных к ним местностях</t>
  </si>
  <si>
    <t>2 02 02184 02 0000 151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</si>
  <si>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</si>
  <si>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2 02 02185 02 0000 151</t>
  </si>
  <si>
    <t>Субсидии бюджетам субъектов Российской Федерации на поддержку племенного животноводства</t>
  </si>
  <si>
    <t>2 02 02187 02 0000 151</t>
  </si>
  <si>
    <t>Субсидии бюджетам субъектов Российской Федерации на возмещение части затрат по наращиванию маточного поголовья овец и коз</t>
  </si>
  <si>
    <t>2 02 02188 02 0000 151</t>
  </si>
  <si>
    <t>Субсидии бюджетам субъектов Российской Федерации на возмещение части затрат по наращиванию поголовья северных оленей, маралов и мясных табунных лошадей</t>
  </si>
  <si>
    <t>2 02 02193 02 0000 151</t>
  </si>
  <si>
    <t>Субсидии бюджетам субъектов Российской Федерации на поддержку племенного крупного рогатого скота мясного направления</t>
  </si>
  <si>
    <t>2 02 02208 02 0000 151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</si>
  <si>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</si>
  <si>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2 02 03000 00 0000 151</t>
  </si>
  <si>
    <t>2 02 03001 02 0000 151</t>
  </si>
  <si>
    <t>Субвенции бюджетам субъектов Российской Федерации на оплату жилищно-коммунальных услуг отдельным категориям граждан</t>
  </si>
  <si>
    <t>2 02 03004 02 0000 151</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</si>
  <si>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</si>
  <si>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2 02 03011 02 0000 151</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</si>
  <si>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</si>
  <si>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2 02 03012 02 0000 151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</si>
  <si>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</si>
  <si>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2 02 03015 02 0000 151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</si>
  <si>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</si>
  <si>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2 02 03018 02 0000 151</t>
  </si>
  <si>
    <t>Субвенции бюджетам субъектов Российской Федерации на осуществление отдельных полномочий в области лесных отношений</t>
  </si>
  <si>
    <t>2 02 03019 02 0000 151</t>
  </si>
  <si>
    <t>Субвенции бюджетам субъектов Российской Федерации на осуществление отдельных полномочий в области водных отношений</t>
  </si>
  <si>
    <t>2 02 03020 02 0000 151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</si>
  <si>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</si>
  <si>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2 02 03025 02 0000 151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</si>
  <si>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</si>
  <si>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2 02 03053 02 0000 151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</si>
  <si>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</si>
  <si>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2 02 03069 02 0000 151</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</si>
  <si>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</si>
  <si>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2 02 03070 02 0000 151</t>
  </si>
  <si>
    <t>2 02 03122 02 0000 151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</si>
  <si>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</si>
  <si>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2 02 03998 02 0000 151</t>
  </si>
  <si>
    <t>Единая субвенция бюджетам субъектов Российской Федерации</t>
  </si>
  <si>
    <t>2 02 04000 00 0000 151</t>
  </si>
  <si>
    <t>ИНЫЕ МЕЖБЮДЖЕТНЫЕ ТРАНСФЕРТЫ</t>
  </si>
  <si>
    <t>2 02 04001 02 0000 151</t>
  </si>
  <si>
    <t>Межбюджетные трансферты, передаваемые бюджетам субъектов Российской Федерации на содержание депутатов Государственной Думы и их помощников</t>
  </si>
  <si>
    <t>2 02 04002 02 0000 151</t>
  </si>
  <si>
    <t>Межбюджетные трансферты, передаваемые бюджетам субъектов Российской Федерации на содержание членов Совета Федерации и их помощников</t>
  </si>
  <si>
    <t>2 02 04017 02 0000 151</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</si>
  <si>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</si>
  <si>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2 02 04055 02 0000 151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</si>
  <si>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</si>
  <si>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2 02 04062 02 0000 151</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</si>
  <si>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</si>
  <si>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2 02 04064 02 0000 151</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</si>
  <si>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</si>
  <si>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2 02 04066 02 0000 151</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</si>
  <si>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В и С</t>
  </si>
  <si>
    <t>2 03 00000 00 0000 000</t>
  </si>
  <si>
    <t>БЕЗВОЗМЕЗДНЫЕ ПОСТУПЛЕНИЯ ОТ ГОСУДАРСТВЕННЫХ (МУНИЦИПАЛЬНЫХ) ОРГАНИЗАЦИЙ</t>
  </si>
  <si>
    <t>2 03 02000 02 0000 180</t>
  </si>
  <si>
    <t>Безвозмездные поступления от государственных (муниципальных) организаций в бюджеты субъектов Российской Федерации</t>
  </si>
  <si>
    <t>2 03 02030 02 0000 180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</si>
  <si>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</si>
  <si>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2 07 00000 00 0000 180</t>
  </si>
  <si>
    <t>ПРОЧИЕ БЕЗВОЗМЕЗДНЫЕ ПОСТУПЛЕНИЯ</t>
  </si>
  <si>
    <t>2 07 02000 02 0000 180</t>
  </si>
  <si>
    <t xml:space="preserve">Прочие безвозмездные поступления в бюджеты субъектов Российской Федерации </t>
  </si>
  <si>
    <t>2 07 02030 02 0000 180</t>
  </si>
  <si>
    <t xml:space="preserve"> 2 18 00000 00 0000 000 </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</si>
  <si>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</si>
  <si>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 xml:space="preserve"> 2 18 00000 00 0000 151 </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</si>
  <si>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</si>
  <si>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 xml:space="preserve"> 2 18 00000 00 0000 180 </t>
  </si>
  <si>
    <t>Доходы бюджетов бюджетной системы Российской Федерации от возврата  организациями остатков субсидий прошлых лет</t>
  </si>
  <si>
    <t xml:space="preserve"> 2 18 02000 02 0000 151 </t>
  </si>
  <si>
    <t xml:space="preserve"> 2 18 02000 02 0000 180 </t>
  </si>
  <si>
    <t>Доходы бюджетов субъектов Российской Федерации от возврата  организациями остатков субсидий прошлых лет</t>
  </si>
  <si>
    <t xml:space="preserve"> 2 18 02030 02 0000 151 </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</si>
  <si>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</si>
  <si>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 xml:space="preserve"> 2 18 02040 02 0000 151 </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</si>
  <si>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</si>
  <si>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 xml:space="preserve"> 2 19 00000 00 0000 000 </t>
  </si>
  <si>
    <t xml:space="preserve">ВОЗВРАТ ОСТАТКОВ СУБСИДИЙ, СУБВЕНЦИЙ И ИНЫХ МЕЖБЮДЖЕТНЫХ ТРАНСФЕРТОВ, ИМЕЮЩИХ ЦЕЛЕВОЕ НАЗНАЧЕНИЕ, ПРОШЛЫХ ЛЕТ </t>
  </si>
  <si>
    <t xml:space="preserve"> 2 19 02000 02 0000 151 </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</si>
  <si>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</si>
  <si>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8 50 00000 00 0000 000</t>
  </si>
  <si>
    <t>ИТОГО ДОХОДОВ</t>
  </si>
  <si>
    <t>2 02 03123 02 0000 151</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</si>
  <si>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</si>
  <si>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2 02 04025 02 0000 151</t>
  </si>
  <si>
    <t>Субсидии бюджетам субъектов Российской Федерации на поощрение лучших учителей</t>
  </si>
  <si>
    <t xml:space="preserve">2 02 02181 02 0000 151 </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</si>
  <si>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</si>
  <si>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 xml:space="preserve">2 02 02182 02 0000 151 </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</si>
  <si>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</si>
  <si>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 xml:space="preserve">2 02 02183 02 0000 151 </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</si>
  <si>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</si>
  <si>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2 02 02186 02 0000 151</t>
  </si>
  <si>
    <t>Субсидии бюджетам субъектов Российской Федерации на 1 килограмм реализованного и (или) отгруженного на собственную переработку молока</t>
  </si>
  <si>
    <t>2 02 02191 02 0000 151</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</si>
  <si>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</si>
  <si>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2 02 02192 02 0000 151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</si>
  <si>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</si>
  <si>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2 02 02195 02 0000 151</t>
  </si>
  <si>
    <t>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t>
  </si>
  <si>
    <t>2 02 02196 02 0000 151</t>
  </si>
  <si>
    <t>Субсидии бюджетам субъектов Российской Федерации на поддержку начинающих фермеров</t>
  </si>
  <si>
    <t>2 02 02197 02 0000 151</t>
  </si>
  <si>
    <t>Субсидии бюджетам субъектов Российской Федерации на развитие семейных животноводческих ферм</t>
  </si>
  <si>
    <t>2 02 02198 02 0000 151</t>
  </si>
  <si>
    <t>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t>
  </si>
  <si>
    <t>2 02 02220 02 0000 151</t>
  </si>
  <si>
    <t>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t>
  </si>
  <si>
    <t>2 02 03007 02 0000 151</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</si>
  <si>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</si>
  <si>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2 02 04999 02 0000 151</t>
  </si>
  <si>
    <t>2 04 00000 00 0000 000</t>
  </si>
  <si>
    <t>БЕЗВОЗМЕЗДНЫЕ ПОСТУПЛЕНИЯ ОТ НЕГОСУДАРСТВЕННЫХ ОРГАНИЗАЦИЙ</t>
  </si>
  <si>
    <t>2 04 02000 02 0000 180</t>
  </si>
  <si>
    <t>2 04 02099 02 0000 180</t>
  </si>
  <si>
    <t>Безвозмездные поступления  от негосударственных организаций в бюджеты субъектов Российской Федерации</t>
  </si>
  <si>
    <t>Прочие безвозмездные поступления от негосударственных организаций в бюджеты субъектов Российской Федерации</t>
  </si>
  <si>
    <t>1 08 06000 01 0000 110</t>
  </si>
  <si>
    <t>____________________</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</si>
  <si>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</si>
  <si>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Налог на прибыль организаций, зачислявшийся до 1 января 2005 года в местные бюджеты</t>
  </si>
  <si>
    <t>1 09 01000 00 0000 100</t>
  </si>
  <si>
    <t>2 02 04041 02 0000 151</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</si>
  <si>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</si>
  <si>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Денежные взыскания (штрафы) за нарушение условий договоров (соглашений) о предоставлении бюджетных кредитов</t>
  </si>
  <si>
    <t>1 16 42000 00 0000 140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</si>
  <si>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t>
  </si>
  <si>
    <t>2 02 02124 02 0000 151</t>
  </si>
  <si>
    <t>Субсидии бюджетам субъектов Российской Федерации на приобретение специализированной лесопожарной техники и оборудования</t>
  </si>
  <si>
    <t>2 02 02242 02 0000 151</t>
  </si>
  <si>
    <t>Субсидии бюджетам субъектов Российской Федерации на поддержку производства и реализации тонкорунной и полутонкорунной шерсти</t>
  </si>
  <si>
    <t>2 02 02244 02 0000 151</t>
  </si>
  <si>
    <t>Субсидии бюджетам субъектов Российской Федерации на грантовую поддержку сельскохозяйственных потребительских кооперативов для развития материально-технической базы</t>
  </si>
  <si>
    <t>2 02 02245 02 0000 151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</si>
  <si>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</si>
  <si>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2 02 02258 02 0000 151</t>
  </si>
  <si>
    <t>Субсидии бюджетам субъектов Российской Федерации на поддержку племенного крупного рогатого скота молочного направления</t>
  </si>
  <si>
    <t>2 02 03077 02 0000 151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</si>
  <si>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</si>
  <si>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2 02 03121 02 0000 151</t>
  </si>
  <si>
    <t>Субвенции бюджетам субъектов Российской Федерации на проведение Всероссийской сельскохозяйственной переписи в 2016 году</t>
  </si>
  <si>
    <t>2 02 03128 02 0000 151</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</si>
  <si>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</si>
  <si>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2 03 02099 02 0000 180</t>
  </si>
  <si>
    <t>Прочие безвозмездные поступления от государственных (муниципальных) организаций в бюджеты субъектов Российской Федерации</t>
  </si>
  <si>
    <t xml:space="preserve"> 2 18 02030 02 0000 180</t>
  </si>
  <si>
    <t>Доходы бюджетов субъектов Российской Федерации от возврата иными организациями остатков субсидий прошлых лет</t>
  </si>
  <si>
    <t xml:space="preserve">ДОТАЦИИ БЮДЖЕТАМ БЮДЖЕТНОЙ СИСТЕМЫ РОССИЙСКОЙ ФЕДЕРАЦИИ </t>
  </si>
  <si>
    <t xml:space="preserve">СУБВЕНЦИИ БЮДЖЕТАМ  БЮДЖЕТНОЙ СИСТЕМЫ РОССИЙСКОЙ ФЕДЕРАЦИИ </t>
  </si>
  <si>
    <t>Прочие межбюджетные трансферты, передаваемые бюджетам субъектов Российской Федерации</t>
  </si>
  <si>
    <t>1 12 05000 00 0000 120</t>
  </si>
  <si>
    <t>Плата за пользование водными объектами</t>
  </si>
  <si>
    <t>-</t>
  </si>
  <si>
    <t>1 14 01000 00 0000 000</t>
  </si>
  <si>
    <t>Доходы от продажи квартир</t>
  </si>
  <si>
    <t>1 14 06000 00 0000 000</t>
  </si>
  <si>
    <t>Доходы от продажи земельных участков, находящихся в государственной и муниципальной собственности</t>
  </si>
  <si>
    <t>1 16 03000 00 0000 140</t>
  </si>
  <si>
    <t>Денежные взыскания (штрафы) за нарушение законодательства о налогах и сборах</t>
  </si>
  <si>
    <t>2 03 02040 02 0000 180</t>
  </si>
  <si>
    <t>2 02 02067 02 0000 151</t>
  </si>
  <si>
    <t>2 02 02190 02 0000 151</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</si>
  <si>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</si>
  <si>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2 02 02207 02 0000 151</t>
  </si>
  <si>
    <t>2 02 02241 02 0000 151</t>
  </si>
  <si>
    <t>Субсидии бюджетам субъектов Российской Федерации в целях софинансирования расходов, возникших при оказании граждан Российской Федерации высокотехнологичной медицинской помощи, не включенной в базовую программу обязательного медицинского страхования</t>
  </si>
  <si>
    <t>2 02 04042 02 0000 151</t>
  </si>
  <si>
    <t>Межбюджетные трансферты, передаваемые бюджетам субъектов Российской Федерации на единовременные компенсационные выплаты медицинским работникам</t>
  </si>
  <si>
    <t>2 02 04043 02 0000 151</t>
  </si>
  <si>
    <t>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территориях сельских поселений</t>
  </si>
  <si>
    <t>2 02 04052 02 0000 151</t>
  </si>
  <si>
    <t>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</si>
  <si>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2 02 04053 02 0000 151</t>
  </si>
  <si>
    <t>Межбюджетные трансферты, передаваемые бюджетам субъектов Российской Федерации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</si>
  <si>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2 02 04095 02 0000 151</t>
  </si>
  <si>
    <t>Межбюджетные трансферты, передаваемые бюджетам субъектов Российской Федерации на финансовое обеспечение мероприятий, связанных с отдыхом и оздоровлением детей, находящихся в трудной жизненной ситуации</t>
  </si>
  <si>
    <t>2 02 04118 02 0000 151</t>
  </si>
  <si>
    <t>Доходы бюджетов субъектов Российской Федерации от возврата автономными учреждениями остатков субсидий прошлых лет</t>
  </si>
  <si>
    <t>2 18 02020 02 0000 180</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</si>
  <si>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</si>
  <si>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2 18 02060 02 0000 151</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</si>
  <si>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2011-2020 годы</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</si>
  <si>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</si>
  <si>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</si>
  <si>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Исполнено на 01.10.2016</t>
  </si>
  <si>
    <t>1 11 05300 00 0000 120</t>
  </si>
  <si>
    <t>Плата по соглашениям об установлении сервитута в отношении земельных участков, находящиеся в государственной или муниципальной собственности</t>
  </si>
  <si>
    <t>2 02 02046 02 0000 151</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</si>
  <si>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</si>
  <si>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2 02 02103 02 0000 151</t>
  </si>
  <si>
    <t>2 02 02077 02 0000 151</t>
  </si>
  <si>
    <t>2 02 02215 02 0000 151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</si>
  <si>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</si>
  <si>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2 02 02240 02 0000 151</t>
  </si>
  <si>
    <t>Субсидии бюджетам субъектов Российской Федерации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t>
  </si>
  <si>
    <t>2 02 02250 02 0000 151</t>
  </si>
  <si>
    <t>2 02 02284 02 0000 151</t>
  </si>
  <si>
    <t>Субсидии бюджетам субъектов Российской Федерации на реализацию мероприятий по содействию создания в субъектах Российской Федерации новых мест в общеобразовательных организациях</t>
  </si>
  <si>
    <t>Субсидии бюджетам субъектов Российской Федерации на возмещение части процентной ставки по инвестиционным кредитам (займам) на строительство и реконструкцию объектов для молочного скотоводства</t>
  </si>
  <si>
    <t>Межбюджетные трансферты, передаваемые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</si>
  <si>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2 02 04067 02 0000 151</t>
  </si>
  <si>
    <t>Межбюджетные трансферты, передаваемые бюджетам субъектов Российской Федерации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</si>
  <si>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2 02 04120 02 0000 151</t>
  </si>
  <si>
    <t>Отчет об исполнении доходов  бюджета  края по основным источникам                                                                            за девять месяцев 2016 года</t>
  </si>
  <si>
    <t>2 02 02051 02 0000 151</t>
  </si>
  <si>
    <t>Субсидии бюджетам субъектов Российской Федерации на реализацию федеральных целевых программ</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</si>
  <si>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</si>
  <si>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организации народного хозяйства Российской Федерации</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</si>
  <si>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</si>
  <si>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 xml:space="preserve">ПРИЛОЖЕНИЕ № 1                            к распоряжению Правительства                                                                           Забайкальского края                                                 от 24 ноября 2016 года № 483-р                           </t>
  </si>
</sst>
</file>

<file path=xl/styles.xml><?xml version="1.0" encoding="utf-8"?>
<styleSheet xmlns="http://schemas.openxmlformats.org/spreadsheetml/2006/main">
  <numFmts count="3">
    <numFmt numFmtId="164" formatCode="_-* #,##0.0_р_._-;\-* #,##0.0_р_._-;_-* &quot;-&quot;?_р_._-;_-@_-"/>
    <numFmt numFmtId="165" formatCode="#,##0.0_ ;\-#,##0.0\ "/>
    <numFmt numFmtId="166" formatCode="#,##0.0_р_.;\-#,##0.0_р_."/>
  </numFmts>
  <fonts count="9">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0" xfId="0" applyFont="1" applyAlignment="1">
      <alignment horizontal="right" indent="15"/>
    </xf>
    <xf numFmtId="0" fontId="4" fillId="0" borderId="0" xfId="0" applyFont="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0" fontId="1" fillId="0" borderId="1" xfId="0" applyFont="1" applyBorder="1" applyAlignment="1">
      <alignment horizontal="justify" vertical="center" wrapText="1"/>
    </xf>
    <xf numFmtId="164" fontId="1" fillId="0" borderId="1" xfId="0" applyNumberFormat="1" applyFont="1" applyFill="1" applyBorder="1" applyAlignment="1">
      <alignment horizontal="center" vertical="center"/>
    </xf>
    <xf numFmtId="3" fontId="1" fillId="0" borderId="1" xfId="0" applyNumberFormat="1" applyFont="1" applyBorder="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164" fontId="5" fillId="0"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8" fillId="0" borderId="0" xfId="0" applyFont="1" applyAlignment="1">
      <alignment horizontal="left" vertical="center" wrapText="1"/>
    </xf>
    <xf numFmtId="0" fontId="4" fillId="2" borderId="0" xfId="0" applyFont="1" applyFill="1" applyAlignment="1">
      <alignment horizontal="center" vertical="center" wrapText="1"/>
    </xf>
    <xf numFmtId="0" fontId="1" fillId="2" borderId="0" xfId="0" applyFont="1" applyFill="1"/>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4" fillId="2" borderId="0" xfId="0" applyFont="1" applyFill="1"/>
    <xf numFmtId="166" fontId="1" fillId="0" borderId="1" xfId="0" applyNumberFormat="1" applyFont="1" applyFill="1" applyBorder="1" applyAlignment="1">
      <alignment horizontal="right" vertical="center"/>
    </xf>
    <xf numFmtId="166" fontId="1" fillId="2" borderId="1" xfId="0" applyNumberFormat="1" applyFont="1" applyFill="1" applyBorder="1" applyAlignment="1">
      <alignment horizontal="right" vertical="center"/>
    </xf>
    <xf numFmtId="165" fontId="1" fillId="2" borderId="1" xfId="0" applyNumberFormat="1" applyFont="1" applyFill="1" applyBorder="1" applyAlignment="1">
      <alignment horizontal="righ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D195"/>
  <sheetViews>
    <sheetView tabSelected="1" view="pageBreakPreview" zoomScale="75" zoomScaleNormal="80" zoomScaleSheetLayoutView="75" workbookViewId="0">
      <selection activeCell="C1" sqref="C1:D1"/>
    </sheetView>
  </sheetViews>
  <sheetFormatPr defaultColWidth="9.140625" defaultRowHeight="12.75"/>
  <cols>
    <col min="1" max="1" width="23.85546875" style="2" customWidth="1"/>
    <col min="2" max="2" width="43.140625" style="2" customWidth="1"/>
    <col min="3" max="3" width="16.140625" style="2" customWidth="1"/>
    <col min="4" max="4" width="17.140625" style="29" customWidth="1"/>
    <col min="5" max="16384" width="9.140625" style="2"/>
  </cols>
  <sheetData>
    <row r="1" spans="1:4" ht="75.75" customHeight="1">
      <c r="A1" s="23"/>
      <c r="C1" s="33" t="s">
        <v>353</v>
      </c>
      <c r="D1" s="33"/>
    </row>
    <row r="2" spans="1:4" ht="40.5" customHeight="1">
      <c r="A2" s="34" t="s">
        <v>347</v>
      </c>
      <c r="B2" s="35"/>
      <c r="C2" s="35"/>
      <c r="D2" s="35"/>
    </row>
    <row r="3" spans="1:4" ht="15.75" customHeight="1">
      <c r="A3" s="17"/>
      <c r="B3" s="18"/>
      <c r="C3" s="18"/>
      <c r="D3" s="24"/>
    </row>
    <row r="4" spans="1:4" ht="15.75">
      <c r="A4" s="1"/>
      <c r="D4" s="25" t="s">
        <v>0</v>
      </c>
    </row>
    <row r="5" spans="1:4" ht="81" customHeight="1">
      <c r="A5" s="6" t="s">
        <v>1</v>
      </c>
      <c r="B5" s="6" t="s">
        <v>2</v>
      </c>
      <c r="C5" s="7" t="s">
        <v>81</v>
      </c>
      <c r="D5" s="26" t="s">
        <v>328</v>
      </c>
    </row>
    <row r="6" spans="1:4" ht="17.25" customHeight="1">
      <c r="A6" s="3">
        <v>1</v>
      </c>
      <c r="B6" s="3">
        <v>2</v>
      </c>
      <c r="C6" s="4">
        <v>3</v>
      </c>
      <c r="D6" s="27">
        <v>4</v>
      </c>
    </row>
    <row r="7" spans="1:4" ht="56.25" customHeight="1">
      <c r="A7" s="8" t="s">
        <v>3</v>
      </c>
      <c r="B7" s="8" t="s">
        <v>86</v>
      </c>
      <c r="C7" s="19">
        <f>C8+C12+C15+C19+C24+C28+C33+C40+C48+C54+C58+C63+C66+C82</f>
        <v>25103972.599999998</v>
      </c>
      <c r="D7" s="13">
        <f>D8+D12+D15+D19+D24+D28+D33+D40+D48+D54+D58+D63+D66+D82</f>
        <v>20124079.900000002</v>
      </c>
    </row>
    <row r="8" spans="1:4" ht="18.75" customHeight="1">
      <c r="A8" s="5" t="s">
        <v>4</v>
      </c>
      <c r="B8" s="5" t="s">
        <v>5</v>
      </c>
      <c r="C8" s="20">
        <f>C10+C11</f>
        <v>15495263</v>
      </c>
      <c r="D8" s="22">
        <f>D10+D11</f>
        <v>12331824.9</v>
      </c>
    </row>
    <row r="9" spans="1:4" ht="15.75">
      <c r="A9" s="5"/>
      <c r="B9" s="5" t="s">
        <v>6</v>
      </c>
      <c r="C9" s="20"/>
      <c r="D9" s="22"/>
    </row>
    <row r="10" spans="1:4" ht="17.25" customHeight="1">
      <c r="A10" s="5" t="s">
        <v>7</v>
      </c>
      <c r="B10" s="5" t="s">
        <v>8</v>
      </c>
      <c r="C10" s="22">
        <v>4100056</v>
      </c>
      <c r="D10" s="22">
        <v>4372352.7</v>
      </c>
    </row>
    <row r="11" spans="1:4" ht="16.5" customHeight="1">
      <c r="A11" s="5" t="s">
        <v>9</v>
      </c>
      <c r="B11" s="5" t="s">
        <v>10</v>
      </c>
      <c r="C11" s="22">
        <v>11395207</v>
      </c>
      <c r="D11" s="22">
        <v>7959472.2000000002</v>
      </c>
    </row>
    <row r="12" spans="1:4" ht="72" customHeight="1">
      <c r="A12" s="5" t="s">
        <v>11</v>
      </c>
      <c r="B12" s="5" t="s">
        <v>12</v>
      </c>
      <c r="C12" s="20">
        <f>C14</f>
        <v>1976481</v>
      </c>
      <c r="D12" s="22">
        <f>D14</f>
        <v>2176502.2000000002</v>
      </c>
    </row>
    <row r="13" spans="1:4" ht="15.75">
      <c r="A13" s="5"/>
      <c r="B13" s="5" t="s">
        <v>6</v>
      </c>
      <c r="C13" s="20"/>
      <c r="D13" s="22"/>
    </row>
    <row r="14" spans="1:4" ht="55.5" customHeight="1">
      <c r="A14" s="5" t="s">
        <v>13</v>
      </c>
      <c r="B14" s="5" t="s">
        <v>14</v>
      </c>
      <c r="C14" s="22">
        <v>1976481</v>
      </c>
      <c r="D14" s="22">
        <v>2176502.2000000002</v>
      </c>
    </row>
    <row r="15" spans="1:4" ht="25.5" customHeight="1">
      <c r="A15" s="5" t="s">
        <v>15</v>
      </c>
      <c r="B15" s="5" t="s">
        <v>16</v>
      </c>
      <c r="C15" s="20">
        <f>C17+C18</f>
        <v>1104500</v>
      </c>
      <c r="D15" s="22">
        <f>D17+D18</f>
        <v>928321.29999999993</v>
      </c>
    </row>
    <row r="16" spans="1:4" ht="15.75">
      <c r="A16" s="5"/>
      <c r="B16" s="5" t="s">
        <v>6</v>
      </c>
      <c r="C16" s="20"/>
      <c r="D16" s="22"/>
    </row>
    <row r="17" spans="1:4" ht="37.5" customHeight="1">
      <c r="A17" s="5" t="s">
        <v>17</v>
      </c>
      <c r="B17" s="5" t="s">
        <v>78</v>
      </c>
      <c r="C17" s="22">
        <v>1104500</v>
      </c>
      <c r="D17" s="22">
        <v>928324.6</v>
      </c>
    </row>
    <row r="18" spans="1:4" ht="19.5" customHeight="1">
      <c r="A18" s="5" t="s">
        <v>18</v>
      </c>
      <c r="B18" s="5" t="s">
        <v>19</v>
      </c>
      <c r="C18" s="15">
        <v>0</v>
      </c>
      <c r="D18" s="32">
        <v>-3.3</v>
      </c>
    </row>
    <row r="19" spans="1:4" ht="23.25" customHeight="1">
      <c r="A19" s="5" t="s">
        <v>20</v>
      </c>
      <c r="B19" s="5" t="s">
        <v>21</v>
      </c>
      <c r="C19" s="20">
        <f>C21+C22+C23</f>
        <v>5010767</v>
      </c>
      <c r="D19" s="22">
        <f>D21+D22+D23</f>
        <v>3512417.6999999997</v>
      </c>
    </row>
    <row r="20" spans="1:4" ht="15.75">
      <c r="A20" s="5"/>
      <c r="B20" s="5" t="s">
        <v>6</v>
      </c>
      <c r="C20" s="20"/>
      <c r="D20" s="22"/>
    </row>
    <row r="21" spans="1:4" ht="19.5" customHeight="1">
      <c r="A21" s="5" t="s">
        <v>22</v>
      </c>
      <c r="B21" s="5" t="s">
        <v>23</v>
      </c>
      <c r="C21" s="22">
        <v>4555000</v>
      </c>
      <c r="D21" s="22">
        <v>3364690.9</v>
      </c>
    </row>
    <row r="22" spans="1:4" ht="18.75" customHeight="1">
      <c r="A22" s="5" t="s">
        <v>24</v>
      </c>
      <c r="B22" s="5" t="s">
        <v>25</v>
      </c>
      <c r="C22" s="22">
        <v>454507</v>
      </c>
      <c r="D22" s="22">
        <v>146835.79999999999</v>
      </c>
    </row>
    <row r="23" spans="1:4" ht="18" customHeight="1">
      <c r="A23" s="5" t="s">
        <v>26</v>
      </c>
      <c r="B23" s="5" t="s">
        <v>27</v>
      </c>
      <c r="C23" s="22">
        <v>1260</v>
      </c>
      <c r="D23" s="22">
        <v>891</v>
      </c>
    </row>
    <row r="24" spans="1:4" ht="63.75" customHeight="1">
      <c r="A24" s="5" t="s">
        <v>28</v>
      </c>
      <c r="B24" s="5" t="s">
        <v>29</v>
      </c>
      <c r="C24" s="20">
        <f>C26+C27</f>
        <v>617482</v>
      </c>
      <c r="D24" s="22">
        <f>D26+D27</f>
        <v>644949.69999999995</v>
      </c>
    </row>
    <row r="25" spans="1:4" ht="17.25" customHeight="1">
      <c r="A25" s="5"/>
      <c r="B25" s="5" t="s">
        <v>6</v>
      </c>
      <c r="C25" s="20"/>
      <c r="D25" s="22"/>
    </row>
    <row r="26" spans="1:4" ht="23.25" customHeight="1">
      <c r="A26" s="5" t="s">
        <v>30</v>
      </c>
      <c r="B26" s="5" t="s">
        <v>31</v>
      </c>
      <c r="C26" s="22">
        <v>609404</v>
      </c>
      <c r="D26" s="22">
        <v>638831.1</v>
      </c>
    </row>
    <row r="27" spans="1:4" ht="49.5" customHeight="1">
      <c r="A27" s="5" t="s">
        <v>32</v>
      </c>
      <c r="B27" s="5" t="s">
        <v>33</v>
      </c>
      <c r="C27" s="22">
        <v>8078</v>
      </c>
      <c r="D27" s="22">
        <v>6118.6</v>
      </c>
    </row>
    <row r="28" spans="1:4" ht="21.75" customHeight="1">
      <c r="A28" s="5" t="s">
        <v>34</v>
      </c>
      <c r="B28" s="5" t="s">
        <v>79</v>
      </c>
      <c r="C28" s="20">
        <f>C32+C30+C31</f>
        <v>118659</v>
      </c>
      <c r="D28" s="22">
        <f>D32+D30+D31</f>
        <v>70515.400000000009</v>
      </c>
    </row>
    <row r="29" spans="1:4" ht="15.75">
      <c r="A29" s="5"/>
      <c r="B29" s="5" t="s">
        <v>6</v>
      </c>
      <c r="C29" s="20"/>
      <c r="D29" s="22"/>
    </row>
    <row r="30" spans="1:4" ht="67.5" customHeight="1">
      <c r="A30" s="5" t="s">
        <v>84</v>
      </c>
      <c r="B30" s="5" t="s">
        <v>85</v>
      </c>
      <c r="C30" s="22">
        <v>50</v>
      </c>
      <c r="D30" s="28">
        <v>0</v>
      </c>
    </row>
    <row r="31" spans="1:4" ht="112.5" customHeight="1">
      <c r="A31" s="12" t="s">
        <v>261</v>
      </c>
      <c r="B31" s="12" t="s">
        <v>263</v>
      </c>
      <c r="C31" s="22">
        <v>205</v>
      </c>
      <c r="D31" s="22">
        <v>132.80000000000001</v>
      </c>
    </row>
    <row r="32" spans="1:4" ht="66" customHeight="1">
      <c r="A32" s="5" t="s">
        <v>35</v>
      </c>
      <c r="B32" s="5" t="s">
        <v>36</v>
      </c>
      <c r="C32" s="22">
        <v>118404</v>
      </c>
      <c r="D32" s="22">
        <v>70382.600000000006</v>
      </c>
    </row>
    <row r="33" spans="1:4" ht="55.5" customHeight="1">
      <c r="A33" s="5" t="s">
        <v>37</v>
      </c>
      <c r="B33" s="5" t="s">
        <v>38</v>
      </c>
      <c r="C33" s="15">
        <f>C36+C37+C38+C39</f>
        <v>0</v>
      </c>
      <c r="D33" s="22">
        <f>D36+D37+D38+D39+D35</f>
        <v>104.89999999999999</v>
      </c>
    </row>
    <row r="34" spans="1:4" ht="15.75">
      <c r="A34" s="5"/>
      <c r="B34" s="5" t="s">
        <v>6</v>
      </c>
      <c r="C34" s="20"/>
      <c r="D34" s="22"/>
    </row>
    <row r="35" spans="1:4" ht="47.25">
      <c r="A35" s="16" t="s">
        <v>265</v>
      </c>
      <c r="B35" s="5" t="s">
        <v>264</v>
      </c>
      <c r="C35" s="15">
        <v>0</v>
      </c>
      <c r="D35" s="22">
        <v>18.7</v>
      </c>
    </row>
    <row r="36" spans="1:4" ht="35.25" customHeight="1">
      <c r="A36" s="5" t="s">
        <v>93</v>
      </c>
      <c r="B36" s="5" t="s">
        <v>92</v>
      </c>
      <c r="C36" s="15">
        <v>0</v>
      </c>
      <c r="D36" s="22">
        <v>0.4</v>
      </c>
    </row>
    <row r="37" spans="1:4" ht="17.25" customHeight="1">
      <c r="A37" s="5" t="s">
        <v>39</v>
      </c>
      <c r="B37" s="5" t="s">
        <v>40</v>
      </c>
      <c r="C37" s="22"/>
      <c r="D37" s="22">
        <v>43.8</v>
      </c>
    </row>
    <row r="38" spans="1:4" ht="49.5" customHeight="1">
      <c r="A38" s="5" t="s">
        <v>73</v>
      </c>
      <c r="B38" s="5" t="s">
        <v>74</v>
      </c>
      <c r="C38" s="15">
        <v>0</v>
      </c>
      <c r="D38" s="22">
        <v>67.099999999999994</v>
      </c>
    </row>
    <row r="39" spans="1:4" ht="47.25" customHeight="1">
      <c r="A39" s="5" t="s">
        <v>106</v>
      </c>
      <c r="B39" s="5" t="s">
        <v>105</v>
      </c>
      <c r="C39" s="15">
        <v>0</v>
      </c>
      <c r="D39" s="32">
        <v>-25.1</v>
      </c>
    </row>
    <row r="40" spans="1:4" ht="63.75" customHeight="1">
      <c r="A40" s="5" t="s">
        <v>41</v>
      </c>
      <c r="B40" s="5" t="s">
        <v>87</v>
      </c>
      <c r="C40" s="20">
        <f>C42+C43+C44+C46+C47</f>
        <v>46760</v>
      </c>
      <c r="D40" s="22">
        <f>D42+D43+D44+D45+D46+D47</f>
        <v>34441.4</v>
      </c>
    </row>
    <row r="41" spans="1:4" ht="17.25" customHeight="1">
      <c r="A41" s="5"/>
      <c r="B41" s="5" t="s">
        <v>6</v>
      </c>
      <c r="C41" s="20"/>
      <c r="D41" s="22"/>
    </row>
    <row r="42" spans="1:4" ht="111" customHeight="1">
      <c r="A42" s="5" t="s">
        <v>42</v>
      </c>
      <c r="B42" s="5" t="s">
        <v>88</v>
      </c>
      <c r="C42" s="22">
        <v>500</v>
      </c>
      <c r="D42" s="28">
        <v>90</v>
      </c>
    </row>
    <row r="43" spans="1:4" ht="36" customHeight="1">
      <c r="A43" s="5" t="s">
        <v>43</v>
      </c>
      <c r="B43" s="5" t="s">
        <v>44</v>
      </c>
      <c r="C43" s="22">
        <v>17000</v>
      </c>
      <c r="D43" s="22">
        <v>16440.7</v>
      </c>
    </row>
    <row r="44" spans="1:4" ht="146.25" customHeight="1">
      <c r="A44" s="5" t="s">
        <v>45</v>
      </c>
      <c r="B44" s="5" t="s">
        <v>90</v>
      </c>
      <c r="C44" s="22">
        <v>19276</v>
      </c>
      <c r="D44" s="22">
        <v>6347.6</v>
      </c>
    </row>
    <row r="45" spans="1:4" ht="66" customHeight="1">
      <c r="A45" s="5" t="s">
        <v>329</v>
      </c>
      <c r="B45" s="5" t="s">
        <v>330</v>
      </c>
      <c r="C45" s="22" t="s">
        <v>296</v>
      </c>
      <c r="D45" s="22">
        <v>1.1000000000000001</v>
      </c>
    </row>
    <row r="46" spans="1:4" ht="31.5" customHeight="1">
      <c r="A46" s="5" t="s">
        <v>46</v>
      </c>
      <c r="B46" s="5" t="s">
        <v>47</v>
      </c>
      <c r="C46" s="22">
        <v>5984</v>
      </c>
      <c r="D46" s="22">
        <v>10306.5</v>
      </c>
    </row>
    <row r="47" spans="1:4" ht="129.75" customHeight="1">
      <c r="A47" s="5" t="s">
        <v>70</v>
      </c>
      <c r="B47" s="5" t="s">
        <v>91</v>
      </c>
      <c r="C47" s="22">
        <v>4000</v>
      </c>
      <c r="D47" s="22">
        <v>1255.5</v>
      </c>
    </row>
    <row r="48" spans="1:4" ht="39.75" customHeight="1">
      <c r="A48" s="5" t="s">
        <v>48</v>
      </c>
      <c r="B48" s="5" t="s">
        <v>49</v>
      </c>
      <c r="C48" s="20">
        <f>C50+C51+C52</f>
        <v>135708</v>
      </c>
      <c r="D48" s="22">
        <f>D50+D51+D52</f>
        <v>128875.1</v>
      </c>
    </row>
    <row r="49" spans="1:4" ht="15.75">
      <c r="A49" s="5"/>
      <c r="B49" s="5" t="s">
        <v>6</v>
      </c>
      <c r="C49" s="20"/>
      <c r="D49" s="22"/>
    </row>
    <row r="50" spans="1:4" ht="44.25" customHeight="1">
      <c r="A50" s="5" t="s">
        <v>50</v>
      </c>
      <c r="B50" s="5" t="s">
        <v>51</v>
      </c>
      <c r="C50" s="22">
        <v>18410</v>
      </c>
      <c r="D50" s="22">
        <v>31741.200000000001</v>
      </c>
    </row>
    <row r="51" spans="1:4" ht="19.5" customHeight="1">
      <c r="A51" s="5" t="s">
        <v>98</v>
      </c>
      <c r="B51" s="5" t="s">
        <v>52</v>
      </c>
      <c r="C51" s="22">
        <v>7123</v>
      </c>
      <c r="D51" s="22">
        <v>18752.3</v>
      </c>
    </row>
    <row r="52" spans="1:4" ht="19.5" customHeight="1">
      <c r="A52" s="5" t="s">
        <v>53</v>
      </c>
      <c r="B52" s="5" t="s">
        <v>80</v>
      </c>
      <c r="C52" s="22">
        <v>110175</v>
      </c>
      <c r="D52" s="22">
        <v>78381.600000000006</v>
      </c>
    </row>
    <row r="53" spans="1:4" ht="23.25" customHeight="1">
      <c r="A53" s="5" t="s">
        <v>294</v>
      </c>
      <c r="B53" s="5" t="s">
        <v>295</v>
      </c>
      <c r="C53" s="22" t="s">
        <v>296</v>
      </c>
      <c r="D53" s="22" t="s">
        <v>296</v>
      </c>
    </row>
    <row r="54" spans="1:4" ht="48.75" customHeight="1">
      <c r="A54" s="5" t="s">
        <v>54</v>
      </c>
      <c r="B54" s="5" t="s">
        <v>108</v>
      </c>
      <c r="C54" s="22">
        <f>C56+C57</f>
        <v>38891.199999999997</v>
      </c>
      <c r="D54" s="22">
        <f>D56+D57</f>
        <v>24292.6</v>
      </c>
    </row>
    <row r="55" spans="1:4" ht="23.25" customHeight="1">
      <c r="A55" s="5"/>
      <c r="B55" s="5" t="s">
        <v>6</v>
      </c>
      <c r="C55" s="20"/>
      <c r="D55" s="22"/>
    </row>
    <row r="56" spans="1:4" ht="25.5" customHeight="1">
      <c r="A56" s="5" t="s">
        <v>95</v>
      </c>
      <c r="B56" s="9" t="s">
        <v>96</v>
      </c>
      <c r="C56" s="22">
        <v>34653</v>
      </c>
      <c r="D56" s="22">
        <v>14305.4</v>
      </c>
    </row>
    <row r="57" spans="1:4" ht="26.25" customHeight="1">
      <c r="A57" s="5" t="s">
        <v>99</v>
      </c>
      <c r="B57" s="5" t="s">
        <v>97</v>
      </c>
      <c r="C57" s="22">
        <v>4238.2</v>
      </c>
      <c r="D57" s="22">
        <v>9987.2000000000007</v>
      </c>
    </row>
    <row r="58" spans="1:4" ht="46.5" customHeight="1">
      <c r="A58" s="5" t="s">
        <v>55</v>
      </c>
      <c r="B58" s="5" t="s">
        <v>56</v>
      </c>
      <c r="C58" s="20">
        <f>C61</f>
        <v>221406</v>
      </c>
      <c r="D58" s="22">
        <f>D61+D60+D62</f>
        <v>2128.8000000000002</v>
      </c>
    </row>
    <row r="59" spans="1:4" ht="17.25" customHeight="1">
      <c r="A59" s="5"/>
      <c r="B59" s="5" t="s">
        <v>6</v>
      </c>
      <c r="C59" s="20"/>
      <c r="D59" s="22"/>
    </row>
    <row r="60" spans="1:4" ht="19.5" customHeight="1">
      <c r="A60" s="5" t="s">
        <v>297</v>
      </c>
      <c r="B60" s="5" t="s">
        <v>298</v>
      </c>
      <c r="C60" s="20" t="s">
        <v>296</v>
      </c>
      <c r="D60" s="22">
        <v>1723.8</v>
      </c>
    </row>
    <row r="61" spans="1:4" ht="126" customHeight="1">
      <c r="A61" s="5" t="s">
        <v>107</v>
      </c>
      <c r="B61" s="5" t="s">
        <v>114</v>
      </c>
      <c r="C61" s="22">
        <v>221406</v>
      </c>
      <c r="D61" s="22">
        <v>78</v>
      </c>
    </row>
    <row r="62" spans="1:4" ht="48" customHeight="1">
      <c r="A62" s="5" t="s">
        <v>299</v>
      </c>
      <c r="B62" s="5" t="s">
        <v>300</v>
      </c>
      <c r="C62" s="22" t="s">
        <v>296</v>
      </c>
      <c r="D62" s="22">
        <v>327</v>
      </c>
    </row>
    <row r="63" spans="1:4" ht="30.75" customHeight="1">
      <c r="A63" s="5" t="s">
        <v>57</v>
      </c>
      <c r="B63" s="5" t="s">
        <v>58</v>
      </c>
      <c r="C63" s="20">
        <f>C65</f>
        <v>1150</v>
      </c>
      <c r="D63" s="22">
        <f>D65</f>
        <v>1385</v>
      </c>
    </row>
    <row r="64" spans="1:4" ht="18" customHeight="1">
      <c r="A64" s="5"/>
      <c r="B64" s="5" t="s">
        <v>6</v>
      </c>
      <c r="C64" s="20"/>
      <c r="D64" s="22"/>
    </row>
    <row r="65" spans="1:4" ht="63.75" customHeight="1">
      <c r="A65" s="5" t="s">
        <v>59</v>
      </c>
      <c r="B65" s="5" t="s">
        <v>100</v>
      </c>
      <c r="C65" s="22">
        <v>1150</v>
      </c>
      <c r="D65" s="22">
        <v>1385</v>
      </c>
    </row>
    <row r="66" spans="1:4" ht="33" customHeight="1">
      <c r="A66" s="5" t="s">
        <v>60</v>
      </c>
      <c r="B66" s="5" t="s">
        <v>61</v>
      </c>
      <c r="C66" s="22">
        <f>C68+C70+C71+C72+C73+C74+C75+C76+C77+C78+C80+C81+C79</f>
        <v>336805.4</v>
      </c>
      <c r="D66" s="22">
        <f>D68+D70+D71+D72+D73+D74+D75+D76+D77+D78+D80+D81+D79+D69</f>
        <v>268094.10000000003</v>
      </c>
    </row>
    <row r="67" spans="1:4" ht="18" customHeight="1">
      <c r="A67" s="5"/>
      <c r="B67" s="5" t="s">
        <v>6</v>
      </c>
      <c r="C67" s="20"/>
      <c r="D67" s="22"/>
    </row>
    <row r="68" spans="1:4" ht="126.75" customHeight="1">
      <c r="A68" s="5" t="s">
        <v>89</v>
      </c>
      <c r="B68" s="5" t="s">
        <v>109</v>
      </c>
      <c r="C68" s="22">
        <v>720</v>
      </c>
      <c r="D68" s="22">
        <v>289.2</v>
      </c>
    </row>
    <row r="69" spans="1:4" ht="46.5" customHeight="1">
      <c r="A69" s="5" t="s">
        <v>301</v>
      </c>
      <c r="B69" s="5" t="s">
        <v>302</v>
      </c>
      <c r="C69" s="22"/>
      <c r="D69" s="22">
        <v>10.4</v>
      </c>
    </row>
    <row r="70" spans="1:4" ht="46.5" customHeight="1">
      <c r="A70" s="5" t="s">
        <v>117</v>
      </c>
      <c r="B70" s="5" t="s">
        <v>116</v>
      </c>
      <c r="C70" s="22">
        <v>150</v>
      </c>
      <c r="D70" s="22">
        <v>171</v>
      </c>
    </row>
    <row r="71" spans="1:4" ht="70.5" customHeight="1">
      <c r="A71" s="5" t="s">
        <v>62</v>
      </c>
      <c r="B71" s="5" t="s">
        <v>63</v>
      </c>
      <c r="C71" s="22">
        <v>1050</v>
      </c>
      <c r="D71" s="22">
        <v>262.2</v>
      </c>
    </row>
    <row r="72" spans="1:4" ht="167.25" customHeight="1">
      <c r="A72" s="5" t="s">
        <v>112</v>
      </c>
      <c r="B72" s="5" t="s">
        <v>113</v>
      </c>
      <c r="C72" s="22">
        <v>71</v>
      </c>
      <c r="D72" s="22">
        <v>30.6</v>
      </c>
    </row>
    <row r="73" spans="1:4" ht="60.75" customHeight="1">
      <c r="A73" s="5" t="s">
        <v>71</v>
      </c>
      <c r="B73" s="5" t="s">
        <v>72</v>
      </c>
      <c r="C73" s="22">
        <v>572.4</v>
      </c>
      <c r="D73" s="22">
        <v>100</v>
      </c>
    </row>
    <row r="74" spans="1:4" ht="63.75" customHeight="1">
      <c r="A74" s="5" t="s">
        <v>75</v>
      </c>
      <c r="B74" s="5" t="s">
        <v>103</v>
      </c>
      <c r="C74" s="22">
        <v>3468</v>
      </c>
      <c r="D74" s="22">
        <v>1308</v>
      </c>
    </row>
    <row r="75" spans="1:4" ht="57" customHeight="1">
      <c r="A75" s="5" t="s">
        <v>101</v>
      </c>
      <c r="B75" s="5" t="s">
        <v>115</v>
      </c>
      <c r="C75" s="22">
        <v>312270</v>
      </c>
      <c r="D75" s="22">
        <v>247614.3</v>
      </c>
    </row>
    <row r="76" spans="1:4" ht="73.5" customHeight="1">
      <c r="A76" s="5" t="s">
        <v>82</v>
      </c>
      <c r="B76" s="5" t="s">
        <v>102</v>
      </c>
      <c r="C76" s="22">
        <v>100</v>
      </c>
      <c r="D76" s="22">
        <v>205.9</v>
      </c>
    </row>
    <row r="77" spans="1:4" ht="121.5" customHeight="1">
      <c r="A77" s="5" t="s">
        <v>83</v>
      </c>
      <c r="B77" s="10" t="s">
        <v>270</v>
      </c>
      <c r="C77" s="22">
        <v>472</v>
      </c>
      <c r="D77" s="22">
        <v>5054.3999999999996</v>
      </c>
    </row>
    <row r="78" spans="1:4" ht="97.5" customHeight="1">
      <c r="A78" s="5" t="s">
        <v>94</v>
      </c>
      <c r="B78" s="5" t="s">
        <v>111</v>
      </c>
      <c r="C78" s="22">
        <v>3000</v>
      </c>
      <c r="D78" s="22">
        <v>4620.7</v>
      </c>
    </row>
    <row r="79" spans="1:4" ht="75.75" customHeight="1">
      <c r="A79" s="16" t="s">
        <v>269</v>
      </c>
      <c r="B79" s="5" t="s">
        <v>268</v>
      </c>
      <c r="C79" s="15">
        <v>0</v>
      </c>
      <c r="D79" s="22">
        <v>0.4</v>
      </c>
    </row>
    <row r="80" spans="1:4" ht="136.5" customHeight="1">
      <c r="A80" s="5" t="s">
        <v>104</v>
      </c>
      <c r="B80" s="14" t="s">
        <v>110</v>
      </c>
      <c r="C80" s="22">
        <v>7500</v>
      </c>
      <c r="D80" s="22">
        <v>2005.7</v>
      </c>
    </row>
    <row r="81" spans="1:4" ht="49.5" customHeight="1">
      <c r="A81" s="5" t="s">
        <v>64</v>
      </c>
      <c r="B81" s="5" t="s">
        <v>65</v>
      </c>
      <c r="C81" s="21">
        <v>7432</v>
      </c>
      <c r="D81" s="22">
        <v>6421.3</v>
      </c>
    </row>
    <row r="82" spans="1:4" ht="23.25" customHeight="1">
      <c r="A82" s="5" t="s">
        <v>66</v>
      </c>
      <c r="B82" s="5" t="s">
        <v>67</v>
      </c>
      <c r="C82" s="20">
        <f>C83+C84</f>
        <v>100</v>
      </c>
      <c r="D82" s="22">
        <f>D83+D84</f>
        <v>226.79999999999998</v>
      </c>
    </row>
    <row r="83" spans="1:4" ht="17.25" customHeight="1">
      <c r="A83" s="5" t="s">
        <v>76</v>
      </c>
      <c r="B83" s="5" t="s">
        <v>77</v>
      </c>
      <c r="C83" s="15">
        <v>0</v>
      </c>
      <c r="D83" s="22">
        <v>219.2</v>
      </c>
    </row>
    <row r="84" spans="1:4" ht="17.25" customHeight="1">
      <c r="A84" s="5" t="s">
        <v>68</v>
      </c>
      <c r="B84" s="5" t="s">
        <v>69</v>
      </c>
      <c r="C84" s="20">
        <v>100</v>
      </c>
      <c r="D84" s="28">
        <v>7.6</v>
      </c>
    </row>
    <row r="85" spans="1:4" ht="42.75" customHeight="1">
      <c r="A85" s="8" t="s">
        <v>118</v>
      </c>
      <c r="B85" s="8" t="s">
        <v>119</v>
      </c>
      <c r="C85" s="13">
        <f>C86+C170+C178+C181+C191+C175</f>
        <v>17513709</v>
      </c>
      <c r="D85" s="13">
        <f>D86+D170+D178+D181+D191+D175</f>
        <v>13512570.950000001</v>
      </c>
    </row>
    <row r="86" spans="1:4" ht="61.5" customHeight="1">
      <c r="A86" s="10" t="s">
        <v>120</v>
      </c>
      <c r="B86" s="10" t="s">
        <v>121</v>
      </c>
      <c r="C86" s="21">
        <f>C88+C92+C131+C151</f>
        <v>16940800.800000001</v>
      </c>
      <c r="D86" s="22">
        <f>D88+D92+D131+D151</f>
        <v>12694574.15</v>
      </c>
    </row>
    <row r="87" spans="1:4" ht="15.75">
      <c r="A87" s="10"/>
      <c r="B87" s="10" t="s">
        <v>6</v>
      </c>
      <c r="C87" s="21"/>
      <c r="D87" s="22"/>
    </row>
    <row r="88" spans="1:4" ht="43.5" customHeight="1">
      <c r="A88" s="10" t="s">
        <v>122</v>
      </c>
      <c r="B88" s="10" t="s">
        <v>291</v>
      </c>
      <c r="C88" s="21">
        <f>C89+C90+C91</f>
        <v>10591585</v>
      </c>
      <c r="D88" s="22">
        <f>D89+D90+D91</f>
        <v>8279734</v>
      </c>
    </row>
    <row r="89" spans="1:4" ht="48" customHeight="1">
      <c r="A89" s="10" t="s">
        <v>123</v>
      </c>
      <c r="B89" s="10" t="s">
        <v>124</v>
      </c>
      <c r="C89" s="21">
        <v>8288069.2999999998</v>
      </c>
      <c r="D89" s="22">
        <v>6718359</v>
      </c>
    </row>
    <row r="90" spans="1:4" ht="64.5" customHeight="1">
      <c r="A90" s="10" t="s">
        <v>125</v>
      </c>
      <c r="B90" s="10" t="s">
        <v>126</v>
      </c>
      <c r="C90" s="21">
        <v>2263266.7000000002</v>
      </c>
      <c r="D90" s="22">
        <v>1530785</v>
      </c>
    </row>
    <row r="91" spans="1:4" ht="78" customHeight="1">
      <c r="A91" s="10" t="s">
        <v>127</v>
      </c>
      <c r="B91" s="10" t="s">
        <v>128</v>
      </c>
      <c r="C91" s="21">
        <v>40249</v>
      </c>
      <c r="D91" s="22">
        <v>30590</v>
      </c>
    </row>
    <row r="92" spans="1:4" ht="54.75" customHeight="1">
      <c r="A92" s="10" t="s">
        <v>129</v>
      </c>
      <c r="B92" s="10" t="s">
        <v>130</v>
      </c>
      <c r="C92" s="21">
        <f>SUM(C93:C130)</f>
        <v>2339723.1000000006</v>
      </c>
      <c r="D92" s="21">
        <f>SUM(D93:D130)</f>
        <v>1391820.55</v>
      </c>
    </row>
    <row r="93" spans="1:4" ht="132.75" customHeight="1">
      <c r="A93" s="10" t="s">
        <v>331</v>
      </c>
      <c r="B93" s="10" t="s">
        <v>332</v>
      </c>
      <c r="C93" s="21">
        <v>632.79999999999995</v>
      </c>
      <c r="D93" s="21">
        <v>133.69999999999999</v>
      </c>
    </row>
    <row r="94" spans="1:4" ht="51.75" customHeight="1">
      <c r="A94" s="10" t="s">
        <v>348</v>
      </c>
      <c r="B94" s="10" t="s">
        <v>349</v>
      </c>
      <c r="C94" s="21">
        <v>183289.9</v>
      </c>
      <c r="D94" s="22">
        <v>115876.2</v>
      </c>
    </row>
    <row r="95" spans="1:4" ht="36" customHeight="1">
      <c r="A95" s="10" t="s">
        <v>304</v>
      </c>
      <c r="B95" s="11" t="s">
        <v>229</v>
      </c>
      <c r="C95" s="21">
        <v>2000</v>
      </c>
      <c r="D95" s="28">
        <v>2000</v>
      </c>
    </row>
    <row r="96" spans="1:4" ht="78" customHeight="1">
      <c r="A96" s="10" t="s">
        <v>334</v>
      </c>
      <c r="B96" s="10" t="s">
        <v>131</v>
      </c>
      <c r="C96" s="21">
        <v>1071127.8</v>
      </c>
      <c r="D96" s="28">
        <v>609479.9</v>
      </c>
    </row>
    <row r="97" spans="1:4" ht="90" customHeight="1">
      <c r="A97" s="10" t="s">
        <v>333</v>
      </c>
      <c r="B97" s="10" t="s">
        <v>351</v>
      </c>
      <c r="C97" s="21">
        <v>334.7</v>
      </c>
      <c r="D97" s="28">
        <v>0</v>
      </c>
    </row>
    <row r="98" spans="1:4" ht="64.5" customHeight="1">
      <c r="A98" s="10" t="s">
        <v>271</v>
      </c>
      <c r="B98" s="10" t="s">
        <v>272</v>
      </c>
      <c r="C98" s="21">
        <v>15543.8</v>
      </c>
      <c r="D98" s="28">
        <v>0</v>
      </c>
    </row>
    <row r="99" spans="1:4" ht="99" customHeight="1">
      <c r="A99" s="10" t="s">
        <v>132</v>
      </c>
      <c r="B99" s="10" t="s">
        <v>133</v>
      </c>
      <c r="C99" s="21">
        <v>6140.4</v>
      </c>
      <c r="D99" s="28">
        <v>5860.3</v>
      </c>
    </row>
    <row r="100" spans="1:4" ht="93.75" customHeight="1">
      <c r="A100" s="10" t="s">
        <v>134</v>
      </c>
      <c r="B100" s="10" t="s">
        <v>135</v>
      </c>
      <c r="C100" s="21">
        <v>282544.8</v>
      </c>
      <c r="D100" s="28">
        <v>70471.399999999994</v>
      </c>
    </row>
    <row r="101" spans="1:4" ht="49.5" customHeight="1">
      <c r="A101" s="10" t="s">
        <v>136</v>
      </c>
      <c r="B101" s="10" t="s">
        <v>137</v>
      </c>
      <c r="C101" s="21">
        <v>2626.4</v>
      </c>
      <c r="D101" s="28">
        <v>1714.5</v>
      </c>
    </row>
    <row r="102" spans="1:4" ht="78.75" customHeight="1">
      <c r="A102" s="10" t="s">
        <v>138</v>
      </c>
      <c r="B102" s="10" t="s">
        <v>139</v>
      </c>
      <c r="C102" s="21">
        <v>74454.8</v>
      </c>
      <c r="D102" s="28">
        <v>74454.8</v>
      </c>
    </row>
    <row r="103" spans="1:4" ht="92.25" customHeight="1">
      <c r="A103" s="10" t="s">
        <v>230</v>
      </c>
      <c r="B103" s="10" t="s">
        <v>231</v>
      </c>
      <c r="C103" s="21">
        <v>2163.8000000000002</v>
      </c>
      <c r="D103" s="28">
        <v>1211.4000000000001</v>
      </c>
    </row>
    <row r="104" spans="1:4" ht="124.5" customHeight="1">
      <c r="A104" s="10" t="s">
        <v>232</v>
      </c>
      <c r="B104" s="10" t="s">
        <v>233</v>
      </c>
      <c r="C104" s="21">
        <v>1768.3</v>
      </c>
      <c r="D104" s="28">
        <v>649.6</v>
      </c>
    </row>
    <row r="105" spans="1:4" ht="113.25" customHeight="1">
      <c r="A105" s="10" t="s">
        <v>234</v>
      </c>
      <c r="B105" s="10" t="s">
        <v>235</v>
      </c>
      <c r="C105" s="21">
        <v>9333.2000000000007</v>
      </c>
      <c r="D105" s="28">
        <v>0</v>
      </c>
    </row>
    <row r="106" spans="1:4" ht="81" customHeight="1">
      <c r="A106" s="10" t="s">
        <v>140</v>
      </c>
      <c r="B106" s="10" t="s">
        <v>141</v>
      </c>
      <c r="C106" s="21">
        <v>54501.1</v>
      </c>
      <c r="D106" s="22">
        <v>54501.1</v>
      </c>
    </row>
    <row r="107" spans="1:4" ht="46.5" customHeight="1">
      <c r="A107" s="10" t="s">
        <v>142</v>
      </c>
      <c r="B107" s="10" t="s">
        <v>143</v>
      </c>
      <c r="C107" s="21">
        <v>32833.9</v>
      </c>
      <c r="D107" s="28">
        <v>32833.9</v>
      </c>
    </row>
    <row r="108" spans="1:4" ht="64.5" customHeight="1">
      <c r="A108" s="10" t="s">
        <v>236</v>
      </c>
      <c r="B108" s="10" t="s">
        <v>237</v>
      </c>
      <c r="C108" s="21">
        <v>23627.1</v>
      </c>
      <c r="D108" s="28">
        <v>15877.7</v>
      </c>
    </row>
    <row r="109" spans="1:4" ht="64.5" customHeight="1">
      <c r="A109" s="10" t="s">
        <v>144</v>
      </c>
      <c r="B109" s="10" t="s">
        <v>145</v>
      </c>
      <c r="C109" s="21">
        <v>17844.5</v>
      </c>
      <c r="D109" s="28">
        <v>17844.5</v>
      </c>
    </row>
    <row r="110" spans="1:4" ht="62.25" customHeight="1">
      <c r="A110" s="10" t="s">
        <v>146</v>
      </c>
      <c r="B110" s="10" t="s">
        <v>147</v>
      </c>
      <c r="C110" s="21">
        <v>12122.4</v>
      </c>
      <c r="D110" s="28">
        <v>12122.4</v>
      </c>
    </row>
    <row r="111" spans="1:4" ht="102.75" customHeight="1">
      <c r="A111" s="10" t="s">
        <v>305</v>
      </c>
      <c r="B111" s="10" t="s">
        <v>306</v>
      </c>
      <c r="C111" s="21">
        <v>289.2</v>
      </c>
      <c r="D111" s="28">
        <v>134.9</v>
      </c>
    </row>
    <row r="112" spans="1:4" ht="123" customHeight="1">
      <c r="A112" s="10" t="s">
        <v>238</v>
      </c>
      <c r="B112" s="10" t="s">
        <v>239</v>
      </c>
      <c r="C112" s="21">
        <v>5870.6</v>
      </c>
      <c r="D112" s="22">
        <v>5870.6</v>
      </c>
    </row>
    <row r="113" spans="1:4" ht="116.25" customHeight="1">
      <c r="A113" s="10" t="s">
        <v>240</v>
      </c>
      <c r="B113" s="10" t="s">
        <v>241</v>
      </c>
      <c r="C113" s="21">
        <v>4829.8999999999996</v>
      </c>
      <c r="D113" s="28">
        <v>855.9</v>
      </c>
    </row>
    <row r="114" spans="1:4" ht="63" customHeight="1">
      <c r="A114" s="10" t="s">
        <v>148</v>
      </c>
      <c r="B114" s="10" t="s">
        <v>149</v>
      </c>
      <c r="C114" s="21">
        <v>18098.099999999999</v>
      </c>
      <c r="D114" s="28">
        <v>17280.3</v>
      </c>
    </row>
    <row r="115" spans="1:4" ht="102" customHeight="1">
      <c r="A115" s="10" t="s">
        <v>242</v>
      </c>
      <c r="B115" s="10" t="s">
        <v>243</v>
      </c>
      <c r="C115" s="21">
        <v>1017.3</v>
      </c>
      <c r="D115" s="28">
        <v>655</v>
      </c>
    </row>
    <row r="116" spans="1:4" ht="48.75" customHeight="1">
      <c r="A116" s="10" t="s">
        <v>244</v>
      </c>
      <c r="B116" s="10" t="s">
        <v>245</v>
      </c>
      <c r="C116" s="21">
        <v>58439</v>
      </c>
      <c r="D116" s="28">
        <v>58439</v>
      </c>
    </row>
    <row r="117" spans="1:4" ht="54.75" customHeight="1">
      <c r="A117" s="10" t="s">
        <v>246</v>
      </c>
      <c r="B117" s="10" t="s">
        <v>247</v>
      </c>
      <c r="C117" s="21">
        <v>54932</v>
      </c>
      <c r="D117" s="28">
        <v>54932</v>
      </c>
    </row>
    <row r="118" spans="1:4" ht="93.75" customHeight="1">
      <c r="A118" s="10" t="s">
        <v>248</v>
      </c>
      <c r="B118" s="10" t="s">
        <v>249</v>
      </c>
      <c r="C118" s="21">
        <v>49002.400000000001</v>
      </c>
      <c r="D118" s="28">
        <v>20723.3</v>
      </c>
    </row>
    <row r="119" spans="1:4" ht="80.25" customHeight="1">
      <c r="A119" s="10" t="s">
        <v>307</v>
      </c>
      <c r="B119" s="10" t="s">
        <v>325</v>
      </c>
      <c r="C119" s="21">
        <v>32191.8</v>
      </c>
      <c r="D119" s="28">
        <v>29158.400000000001</v>
      </c>
    </row>
    <row r="120" spans="1:4" ht="84" customHeight="1">
      <c r="A120" s="10" t="s">
        <v>150</v>
      </c>
      <c r="B120" s="10" t="s">
        <v>151</v>
      </c>
      <c r="C120" s="21">
        <v>12983.3</v>
      </c>
      <c r="D120" s="28">
        <v>8134.6</v>
      </c>
    </row>
    <row r="121" spans="1:4" ht="98.25" customHeight="1">
      <c r="A121" s="10" t="s">
        <v>335</v>
      </c>
      <c r="B121" s="10" t="s">
        <v>336</v>
      </c>
      <c r="C121" s="21">
        <v>25306.2</v>
      </c>
      <c r="D121" s="28">
        <v>25306.2</v>
      </c>
    </row>
    <row r="122" spans="1:4" ht="82.5" customHeight="1">
      <c r="A122" s="10" t="s">
        <v>250</v>
      </c>
      <c r="B122" s="10" t="s">
        <v>251</v>
      </c>
      <c r="C122" s="21">
        <v>1821.2</v>
      </c>
      <c r="D122" s="28">
        <v>0</v>
      </c>
    </row>
    <row r="123" spans="1:4" ht="101.25" customHeight="1">
      <c r="A123" s="10" t="s">
        <v>337</v>
      </c>
      <c r="B123" s="10" t="s">
        <v>338</v>
      </c>
      <c r="C123" s="21">
        <v>10519.3</v>
      </c>
      <c r="D123" s="28">
        <v>4727</v>
      </c>
    </row>
    <row r="124" spans="1:4" ht="126.75" customHeight="1">
      <c r="A124" s="10" t="s">
        <v>308</v>
      </c>
      <c r="B124" s="10" t="s">
        <v>309</v>
      </c>
      <c r="C124" s="21">
        <v>1522.6</v>
      </c>
      <c r="D124" s="28">
        <v>195.4</v>
      </c>
    </row>
    <row r="125" spans="1:4" ht="71.25" customHeight="1">
      <c r="A125" s="10" t="s">
        <v>273</v>
      </c>
      <c r="B125" s="10" t="s">
        <v>274</v>
      </c>
      <c r="C125" s="21">
        <v>4254.3</v>
      </c>
      <c r="D125" s="28">
        <v>0</v>
      </c>
    </row>
    <row r="126" spans="1:4" ht="76.5" customHeight="1">
      <c r="A126" s="10" t="s">
        <v>275</v>
      </c>
      <c r="B126" s="10" t="s">
        <v>276</v>
      </c>
      <c r="C126" s="21">
        <v>36885</v>
      </c>
      <c r="D126" s="28">
        <v>36885</v>
      </c>
    </row>
    <row r="127" spans="1:4" ht="94.5" customHeight="1">
      <c r="A127" s="10" t="s">
        <v>277</v>
      </c>
      <c r="B127" s="10" t="s">
        <v>278</v>
      </c>
      <c r="C127" s="21">
        <v>1431.4</v>
      </c>
      <c r="D127" s="28">
        <v>0</v>
      </c>
    </row>
    <row r="128" spans="1:4" ht="94.5" customHeight="1">
      <c r="A128" s="10" t="s">
        <v>339</v>
      </c>
      <c r="B128" s="10" t="s">
        <v>342</v>
      </c>
      <c r="C128" s="21">
        <v>215.2</v>
      </c>
      <c r="D128" s="28">
        <v>147.19999999999999</v>
      </c>
    </row>
    <row r="129" spans="1:4" ht="62.25" customHeight="1">
      <c r="A129" s="10" t="s">
        <v>279</v>
      </c>
      <c r="B129" s="10" t="s">
        <v>280</v>
      </c>
      <c r="C129" s="21">
        <v>535.9</v>
      </c>
      <c r="D129" s="28">
        <v>0</v>
      </c>
    </row>
    <row r="130" spans="1:4" ht="82.5" customHeight="1">
      <c r="A130" s="10" t="s">
        <v>340</v>
      </c>
      <c r="B130" s="10" t="s">
        <v>341</v>
      </c>
      <c r="C130" s="21">
        <v>226688.7</v>
      </c>
      <c r="D130" s="28">
        <v>113344.35</v>
      </c>
    </row>
    <row r="131" spans="1:4" ht="41.25" customHeight="1">
      <c r="A131" s="10" t="s">
        <v>152</v>
      </c>
      <c r="B131" s="10" t="s">
        <v>292</v>
      </c>
      <c r="C131" s="21">
        <f>SUM(C132:C150)</f>
        <v>3307408.8000000003</v>
      </c>
      <c r="D131" s="22">
        <f>SUM(D132:D150)</f>
        <v>2615159.9000000004</v>
      </c>
    </row>
    <row r="132" spans="1:4" ht="64.5" customHeight="1">
      <c r="A132" s="10" t="s">
        <v>153</v>
      </c>
      <c r="B132" s="10" t="s">
        <v>154</v>
      </c>
      <c r="C132" s="21">
        <v>505720.9</v>
      </c>
      <c r="D132" s="22">
        <v>431160.9</v>
      </c>
    </row>
    <row r="133" spans="1:4" ht="98.25" customHeight="1">
      <c r="A133" s="10" t="s">
        <v>155</v>
      </c>
      <c r="B133" s="10" t="s">
        <v>156</v>
      </c>
      <c r="C133" s="21">
        <v>20996.1</v>
      </c>
      <c r="D133" s="22">
        <v>20989.9</v>
      </c>
    </row>
    <row r="134" spans="1:4" ht="87.75" customHeight="1">
      <c r="A134" s="10" t="s">
        <v>252</v>
      </c>
      <c r="B134" s="10" t="s">
        <v>253</v>
      </c>
      <c r="C134" s="21">
        <v>1228.5999999999999</v>
      </c>
      <c r="D134" s="28">
        <v>1228.5999999999999</v>
      </c>
    </row>
    <row r="135" spans="1:4" ht="93.75" customHeight="1">
      <c r="A135" s="10" t="s">
        <v>157</v>
      </c>
      <c r="B135" s="10" t="s">
        <v>158</v>
      </c>
      <c r="C135" s="21">
        <v>81.5</v>
      </c>
      <c r="D135" s="22">
        <v>59.9</v>
      </c>
    </row>
    <row r="136" spans="1:4" ht="96" customHeight="1">
      <c r="A136" s="10" t="s">
        <v>159</v>
      </c>
      <c r="B136" s="10" t="s">
        <v>160</v>
      </c>
      <c r="C136" s="21">
        <v>68.5</v>
      </c>
      <c r="D136" s="22">
        <v>8.8000000000000007</v>
      </c>
    </row>
    <row r="137" spans="1:4" ht="84" customHeight="1">
      <c r="A137" s="10" t="s">
        <v>161</v>
      </c>
      <c r="B137" s="10" t="s">
        <v>162</v>
      </c>
      <c r="C137" s="21">
        <v>38261.4</v>
      </c>
      <c r="D137" s="22">
        <v>28697.4</v>
      </c>
    </row>
    <row r="138" spans="1:4" ht="63.75" customHeight="1">
      <c r="A138" s="10" t="s">
        <v>163</v>
      </c>
      <c r="B138" s="10" t="s">
        <v>164</v>
      </c>
      <c r="C138" s="21">
        <v>665835.69999999995</v>
      </c>
      <c r="D138" s="22">
        <v>543981.6</v>
      </c>
    </row>
    <row r="139" spans="1:4" ht="67.5" customHeight="1">
      <c r="A139" s="10" t="s">
        <v>165</v>
      </c>
      <c r="B139" s="10" t="s">
        <v>166</v>
      </c>
      <c r="C139" s="21">
        <v>28913.8</v>
      </c>
      <c r="D139" s="22">
        <v>22736.3</v>
      </c>
    </row>
    <row r="140" spans="1:4" ht="84" customHeight="1">
      <c r="A140" s="10" t="s">
        <v>167</v>
      </c>
      <c r="B140" s="10" t="s">
        <v>168</v>
      </c>
      <c r="C140" s="21">
        <v>18172.3</v>
      </c>
      <c r="D140" s="22">
        <v>11728.1</v>
      </c>
    </row>
    <row r="141" spans="1:4" ht="89.25" customHeight="1">
      <c r="A141" s="10" t="s">
        <v>169</v>
      </c>
      <c r="B141" s="10" t="s">
        <v>170</v>
      </c>
      <c r="C141" s="21">
        <v>518010.8</v>
      </c>
      <c r="D141" s="22">
        <v>407837.3</v>
      </c>
    </row>
    <row r="142" spans="1:4" ht="117" customHeight="1">
      <c r="A142" s="10" t="s">
        <v>171</v>
      </c>
      <c r="B142" s="10" t="s">
        <v>172</v>
      </c>
      <c r="C142" s="21">
        <v>33673</v>
      </c>
      <c r="D142" s="22">
        <v>18005.3</v>
      </c>
    </row>
    <row r="143" spans="1:4" ht="171.75" customHeight="1">
      <c r="A143" s="10" t="s">
        <v>173</v>
      </c>
      <c r="B143" s="10" t="s">
        <v>174</v>
      </c>
      <c r="C143" s="21">
        <v>52945.599999999999</v>
      </c>
      <c r="D143" s="28">
        <v>52945.599999999999</v>
      </c>
    </row>
    <row r="144" spans="1:4" ht="128.25" customHeight="1">
      <c r="A144" s="10" t="s">
        <v>175</v>
      </c>
      <c r="B144" s="10" t="s">
        <v>326</v>
      </c>
      <c r="C144" s="21">
        <v>28050.3</v>
      </c>
      <c r="D144" s="28">
        <v>28050.3</v>
      </c>
    </row>
    <row r="145" spans="1:4" ht="68.25" customHeight="1">
      <c r="A145" s="10" t="s">
        <v>281</v>
      </c>
      <c r="B145" s="10" t="s">
        <v>282</v>
      </c>
      <c r="C145" s="21">
        <v>1426.1</v>
      </c>
      <c r="D145" s="28">
        <v>1106.8</v>
      </c>
    </row>
    <row r="146" spans="1:4" ht="59.25" customHeight="1">
      <c r="A146" s="10" t="s">
        <v>283</v>
      </c>
      <c r="B146" s="10" t="s">
        <v>284</v>
      </c>
      <c r="C146" s="21">
        <v>24966</v>
      </c>
      <c r="D146" s="28">
        <v>21221.1</v>
      </c>
    </row>
    <row r="147" spans="1:4" ht="150" customHeight="1">
      <c r="A147" s="10" t="s">
        <v>176</v>
      </c>
      <c r="B147" s="10" t="s">
        <v>177</v>
      </c>
      <c r="C147" s="21">
        <v>943746.8</v>
      </c>
      <c r="D147" s="22">
        <v>717841.5</v>
      </c>
    </row>
    <row r="148" spans="1:4" ht="95.25" customHeight="1">
      <c r="A148" s="10" t="s">
        <v>226</v>
      </c>
      <c r="B148" s="10" t="s">
        <v>227</v>
      </c>
      <c r="C148" s="21">
        <v>1818</v>
      </c>
      <c r="D148" s="22">
        <v>1421.2</v>
      </c>
    </row>
    <row r="149" spans="1:4" ht="162" customHeight="1">
      <c r="A149" s="10" t="s">
        <v>285</v>
      </c>
      <c r="B149" s="10" t="s">
        <v>286</v>
      </c>
      <c r="C149" s="21">
        <v>299311.5</v>
      </c>
      <c r="D149" s="28">
        <v>215856</v>
      </c>
    </row>
    <row r="150" spans="1:4" ht="30.75" customHeight="1">
      <c r="A150" s="10" t="s">
        <v>178</v>
      </c>
      <c r="B150" s="10" t="s">
        <v>179</v>
      </c>
      <c r="C150" s="21">
        <v>124181.9</v>
      </c>
      <c r="D150" s="22">
        <v>90283.3</v>
      </c>
    </row>
    <row r="151" spans="1:4" ht="28.5" customHeight="1">
      <c r="A151" s="10" t="s">
        <v>180</v>
      </c>
      <c r="B151" s="10" t="s">
        <v>181</v>
      </c>
      <c r="C151" s="21">
        <f>SUM(C152:C169)</f>
        <v>702083.9</v>
      </c>
      <c r="D151" s="21">
        <f>SUM(D152:D169)</f>
        <v>407859.69999999995</v>
      </c>
    </row>
    <row r="152" spans="1:4" ht="69" customHeight="1">
      <c r="A152" s="10" t="s">
        <v>182</v>
      </c>
      <c r="B152" s="10" t="s">
        <v>183</v>
      </c>
      <c r="C152" s="21">
        <v>1879.9</v>
      </c>
      <c r="D152" s="22">
        <v>2066.4</v>
      </c>
    </row>
    <row r="153" spans="1:4" ht="69.75" customHeight="1">
      <c r="A153" s="10" t="s">
        <v>184</v>
      </c>
      <c r="B153" s="10" t="s">
        <v>185</v>
      </c>
      <c r="C153" s="21">
        <v>2360.9</v>
      </c>
      <c r="D153" s="22">
        <v>2360.9</v>
      </c>
    </row>
    <row r="154" spans="1:4" ht="104.25" customHeight="1">
      <c r="A154" s="10" t="s">
        <v>186</v>
      </c>
      <c r="B154" s="10" t="s">
        <v>187</v>
      </c>
      <c r="C154" s="21">
        <v>126627.5</v>
      </c>
      <c r="D154" s="22">
        <v>104377.7</v>
      </c>
    </row>
    <row r="155" spans="1:4" ht="96" customHeight="1">
      <c r="A155" s="10" t="s">
        <v>228</v>
      </c>
      <c r="B155" s="10" t="s">
        <v>352</v>
      </c>
      <c r="C155" s="21">
        <v>326</v>
      </c>
      <c r="D155" s="28">
        <v>326</v>
      </c>
    </row>
    <row r="156" spans="1:4" ht="116.25" customHeight="1">
      <c r="A156" s="10" t="s">
        <v>266</v>
      </c>
      <c r="B156" s="10" t="s">
        <v>267</v>
      </c>
      <c r="C156" s="21">
        <v>1709</v>
      </c>
      <c r="D156" s="28">
        <v>1709</v>
      </c>
    </row>
    <row r="157" spans="1:4" ht="156.75" customHeight="1">
      <c r="A157" s="10" t="s">
        <v>310</v>
      </c>
      <c r="B157" s="10" t="s">
        <v>327</v>
      </c>
      <c r="C157" s="21">
        <v>796.8</v>
      </c>
      <c r="D157" s="28">
        <v>796.8</v>
      </c>
    </row>
    <row r="158" spans="1:4" ht="67.5" customHeight="1">
      <c r="A158" s="10" t="s">
        <v>312</v>
      </c>
      <c r="B158" s="10" t="s">
        <v>311</v>
      </c>
      <c r="C158" s="21">
        <v>19800</v>
      </c>
      <c r="D158" s="28">
        <v>19800</v>
      </c>
    </row>
    <row r="159" spans="1:4" ht="93" customHeight="1">
      <c r="A159" s="10" t="s">
        <v>314</v>
      </c>
      <c r="B159" s="10" t="s">
        <v>313</v>
      </c>
      <c r="C159" s="21">
        <v>1500</v>
      </c>
      <c r="D159" s="28">
        <v>1500</v>
      </c>
    </row>
    <row r="160" spans="1:4" ht="93" customHeight="1">
      <c r="A160" s="10" t="s">
        <v>316</v>
      </c>
      <c r="B160" s="10" t="s">
        <v>315</v>
      </c>
      <c r="C160" s="21">
        <v>550</v>
      </c>
      <c r="D160" s="28">
        <v>550</v>
      </c>
    </row>
    <row r="161" spans="1:4" ht="136.5" customHeight="1">
      <c r="A161" s="10" t="s">
        <v>188</v>
      </c>
      <c r="B161" s="10" t="s">
        <v>189</v>
      </c>
      <c r="C161" s="21">
        <v>139926.9</v>
      </c>
      <c r="D161" s="28">
        <v>106605.3</v>
      </c>
    </row>
    <row r="162" spans="1:4" ht="210.75" customHeight="1">
      <c r="A162" s="10" t="s">
        <v>190</v>
      </c>
      <c r="B162" s="10" t="s">
        <v>191</v>
      </c>
      <c r="C162" s="21">
        <v>2100.6</v>
      </c>
      <c r="D162" s="22">
        <v>794.7</v>
      </c>
    </row>
    <row r="163" spans="1:4" ht="240.75" customHeight="1">
      <c r="A163" s="10" t="s">
        <v>192</v>
      </c>
      <c r="B163" s="10" t="s">
        <v>193</v>
      </c>
      <c r="C163" s="21">
        <v>26447.1</v>
      </c>
      <c r="D163" s="28">
        <v>22038.799999999999</v>
      </c>
    </row>
    <row r="164" spans="1:4" ht="96" customHeight="1">
      <c r="A164" s="10" t="s">
        <v>194</v>
      </c>
      <c r="B164" s="10" t="s">
        <v>195</v>
      </c>
      <c r="C164" s="21">
        <v>2827.4</v>
      </c>
      <c r="D164" s="28">
        <v>1342.9</v>
      </c>
    </row>
    <row r="165" spans="1:4" ht="107.25" customHeight="1">
      <c r="A165" s="10" t="s">
        <v>344</v>
      </c>
      <c r="B165" s="10" t="s">
        <v>343</v>
      </c>
      <c r="C165" s="21">
        <v>677.8</v>
      </c>
      <c r="D165" s="28">
        <v>677.8</v>
      </c>
    </row>
    <row r="166" spans="1:4" ht="174" customHeight="1">
      <c r="A166" s="10" t="s">
        <v>318</v>
      </c>
      <c r="B166" s="11" t="s">
        <v>317</v>
      </c>
      <c r="C166" s="15">
        <v>293119.40000000002</v>
      </c>
      <c r="D166" s="22">
        <v>54054.5</v>
      </c>
    </row>
    <row r="167" spans="1:4" ht="93" customHeight="1">
      <c r="A167" s="10" t="s">
        <v>320</v>
      </c>
      <c r="B167" s="11" t="s">
        <v>319</v>
      </c>
      <c r="C167" s="15">
        <v>67879.899999999994</v>
      </c>
      <c r="D167" s="22">
        <v>67879.899999999994</v>
      </c>
    </row>
    <row r="168" spans="1:4" ht="112.5" customHeight="1">
      <c r="A168" s="10" t="s">
        <v>346</v>
      </c>
      <c r="B168" s="11" t="s">
        <v>345</v>
      </c>
      <c r="C168" s="15">
        <v>499.6</v>
      </c>
      <c r="D168" s="22">
        <v>499.6</v>
      </c>
    </row>
    <row r="169" spans="1:4" ht="48" customHeight="1">
      <c r="A169" s="10" t="s">
        <v>254</v>
      </c>
      <c r="B169" s="11" t="s">
        <v>293</v>
      </c>
      <c r="C169" s="15">
        <v>13055.1</v>
      </c>
      <c r="D169" s="22">
        <v>20479.400000000001</v>
      </c>
    </row>
    <row r="170" spans="1:4" ht="48.75" customHeight="1">
      <c r="A170" s="10" t="s">
        <v>196</v>
      </c>
      <c r="B170" s="10" t="s">
        <v>197</v>
      </c>
      <c r="C170" s="21">
        <f>C171</f>
        <v>791217.2</v>
      </c>
      <c r="D170" s="22">
        <f>D171</f>
        <v>1034452.4</v>
      </c>
    </row>
    <row r="171" spans="1:4" ht="66" customHeight="1">
      <c r="A171" s="10" t="s">
        <v>198</v>
      </c>
      <c r="B171" s="10" t="s">
        <v>199</v>
      </c>
      <c r="C171" s="21">
        <v>791217.2</v>
      </c>
      <c r="D171" s="22">
        <v>1034452.4</v>
      </c>
    </row>
    <row r="172" spans="1:4" ht="112.5" customHeight="1">
      <c r="A172" s="10" t="s">
        <v>200</v>
      </c>
      <c r="B172" s="10" t="s">
        <v>201</v>
      </c>
      <c r="C172" s="21">
        <v>9295.7999999999993</v>
      </c>
      <c r="D172" s="28">
        <v>9295.7999999999993</v>
      </c>
    </row>
    <row r="173" spans="1:4" ht="136.5" customHeight="1">
      <c r="A173" s="10" t="s">
        <v>303</v>
      </c>
      <c r="B173" s="10" t="s">
        <v>350</v>
      </c>
      <c r="C173" s="21">
        <v>779121.4</v>
      </c>
      <c r="D173" s="22">
        <v>1022356.6</v>
      </c>
    </row>
    <row r="174" spans="1:4" ht="68.25" customHeight="1">
      <c r="A174" s="10" t="s">
        <v>287</v>
      </c>
      <c r="B174" s="10" t="s">
        <v>288</v>
      </c>
      <c r="C174" s="21">
        <v>2800</v>
      </c>
      <c r="D174" s="22">
        <v>2800</v>
      </c>
    </row>
    <row r="175" spans="1:4" ht="51" customHeight="1">
      <c r="A175" s="10" t="s">
        <v>255</v>
      </c>
      <c r="B175" s="10" t="s">
        <v>256</v>
      </c>
      <c r="C175" s="15">
        <f>C176</f>
        <v>3233.8</v>
      </c>
      <c r="D175" s="22">
        <f>D176</f>
        <v>4413.8</v>
      </c>
    </row>
    <row r="176" spans="1:4" ht="47.25" customHeight="1">
      <c r="A176" s="10" t="s">
        <v>257</v>
      </c>
      <c r="B176" s="10" t="s">
        <v>259</v>
      </c>
      <c r="C176" s="15">
        <v>3233.8</v>
      </c>
      <c r="D176" s="22">
        <v>4413.8</v>
      </c>
    </row>
    <row r="177" spans="1:4" ht="55.5" customHeight="1">
      <c r="A177" s="10" t="s">
        <v>258</v>
      </c>
      <c r="B177" s="10" t="s">
        <v>260</v>
      </c>
      <c r="C177" s="15">
        <v>3233.8</v>
      </c>
      <c r="D177" s="22">
        <v>4413.8</v>
      </c>
    </row>
    <row r="178" spans="1:4" ht="37.5" customHeight="1">
      <c r="A178" s="10" t="s">
        <v>202</v>
      </c>
      <c r="B178" s="10" t="s">
        <v>203</v>
      </c>
      <c r="C178" s="15">
        <f>C179</f>
        <v>2530</v>
      </c>
      <c r="D178" s="22">
        <f>D179</f>
        <v>2532.6999999999998</v>
      </c>
    </row>
    <row r="179" spans="1:4" ht="43.5" customHeight="1">
      <c r="A179" s="10" t="s">
        <v>204</v>
      </c>
      <c r="B179" s="10" t="s">
        <v>205</v>
      </c>
      <c r="C179" s="15">
        <v>2530</v>
      </c>
      <c r="D179" s="22">
        <v>2532.6999999999998</v>
      </c>
    </row>
    <row r="180" spans="1:4" ht="45" customHeight="1">
      <c r="A180" s="10" t="s">
        <v>206</v>
      </c>
      <c r="B180" s="10" t="s">
        <v>205</v>
      </c>
      <c r="C180" s="15">
        <v>2530</v>
      </c>
      <c r="D180" s="22">
        <v>2532.6999999999998</v>
      </c>
    </row>
    <row r="181" spans="1:4" ht="171" customHeight="1">
      <c r="A181" s="10" t="s">
        <v>207</v>
      </c>
      <c r="B181" s="10" t="s">
        <v>208</v>
      </c>
      <c r="C181" s="15">
        <f>C182+C183</f>
        <v>39032.5</v>
      </c>
      <c r="D181" s="22">
        <f>D182+D183</f>
        <v>47249.599999999999</v>
      </c>
    </row>
    <row r="182" spans="1:4" ht="110.25">
      <c r="A182" s="10" t="s">
        <v>209</v>
      </c>
      <c r="B182" s="10" t="s">
        <v>210</v>
      </c>
      <c r="C182" s="15">
        <v>39032.5</v>
      </c>
      <c r="D182" s="22">
        <v>46002.400000000001</v>
      </c>
    </row>
    <row r="183" spans="1:4" ht="77.25" customHeight="1">
      <c r="A183" s="10" t="s">
        <v>211</v>
      </c>
      <c r="B183" s="10" t="s">
        <v>212</v>
      </c>
      <c r="C183" s="15">
        <v>0</v>
      </c>
      <c r="D183" s="15">
        <v>1247.2</v>
      </c>
    </row>
    <row r="184" spans="1:4" ht="71.25" customHeight="1">
      <c r="A184" s="10" t="s">
        <v>322</v>
      </c>
      <c r="B184" s="10" t="s">
        <v>321</v>
      </c>
      <c r="C184" s="15">
        <v>0</v>
      </c>
      <c r="D184" s="22">
        <v>1244.4000000000001</v>
      </c>
    </row>
    <row r="185" spans="1:4" ht="105.75" customHeight="1">
      <c r="A185" s="10" t="s">
        <v>213</v>
      </c>
      <c r="B185" s="10" t="s">
        <v>210</v>
      </c>
      <c r="C185" s="15">
        <v>39032.5</v>
      </c>
      <c r="D185" s="15">
        <v>46002.400000000001</v>
      </c>
    </row>
    <row r="186" spans="1:4" ht="57.75" customHeight="1">
      <c r="A186" s="10" t="s">
        <v>214</v>
      </c>
      <c r="B186" s="10" t="s">
        <v>215</v>
      </c>
      <c r="C186" s="15">
        <v>0</v>
      </c>
      <c r="D186" s="22">
        <v>1247.2</v>
      </c>
    </row>
    <row r="187" spans="1:4" ht="80.25" customHeight="1">
      <c r="A187" s="10" t="s">
        <v>289</v>
      </c>
      <c r="B187" s="10" t="s">
        <v>290</v>
      </c>
      <c r="C187" s="15">
        <v>0</v>
      </c>
      <c r="D187" s="22">
        <v>2.8</v>
      </c>
    </row>
    <row r="188" spans="1:4" ht="107.25" customHeight="1">
      <c r="A188" s="10" t="s">
        <v>216</v>
      </c>
      <c r="B188" s="10" t="s">
        <v>217</v>
      </c>
      <c r="C188" s="15">
        <v>22.4</v>
      </c>
      <c r="D188" s="22">
        <v>341.8</v>
      </c>
    </row>
    <row r="189" spans="1:4" ht="98.25" customHeight="1">
      <c r="A189" s="10" t="s">
        <v>218</v>
      </c>
      <c r="B189" s="10" t="s">
        <v>219</v>
      </c>
      <c r="C189" s="21">
        <v>39010.1</v>
      </c>
      <c r="D189" s="22">
        <v>45642.8</v>
      </c>
    </row>
    <row r="190" spans="1:4" ht="100.5" customHeight="1">
      <c r="A190" s="10" t="s">
        <v>324</v>
      </c>
      <c r="B190" s="10" t="s">
        <v>323</v>
      </c>
      <c r="C190" s="21">
        <v>0</v>
      </c>
      <c r="D190" s="22">
        <v>17.8</v>
      </c>
    </row>
    <row r="191" spans="1:4" ht="89.25" customHeight="1">
      <c r="A191" s="10" t="s">
        <v>220</v>
      </c>
      <c r="B191" s="10" t="s">
        <v>221</v>
      </c>
      <c r="C191" s="30">
        <f>C192</f>
        <v>-263105.3</v>
      </c>
      <c r="D191" s="30">
        <f>D192</f>
        <v>-270651.7</v>
      </c>
    </row>
    <row r="192" spans="1:4" ht="86.25" customHeight="1">
      <c r="A192" s="10" t="s">
        <v>222</v>
      </c>
      <c r="B192" s="10" t="s">
        <v>223</v>
      </c>
      <c r="C192" s="30">
        <v>-263105.3</v>
      </c>
      <c r="D192" s="31">
        <v>-270651.7</v>
      </c>
    </row>
    <row r="193" spans="1:4" ht="15.75">
      <c r="A193" s="8" t="s">
        <v>224</v>
      </c>
      <c r="B193" s="8" t="s">
        <v>225</v>
      </c>
      <c r="C193" s="13">
        <f>C7+C85</f>
        <v>42617681.599999994</v>
      </c>
      <c r="D193" s="13">
        <f>D7+D85</f>
        <v>33636650.850000001</v>
      </c>
    </row>
    <row r="195" spans="1:4" ht="35.25" customHeight="1">
      <c r="A195" s="36" t="s">
        <v>262</v>
      </c>
      <c r="B195" s="36"/>
      <c r="C195" s="36"/>
      <c r="D195" s="36"/>
    </row>
  </sheetData>
  <autoFilter ref="A5:D193"/>
  <mergeCells count="3">
    <mergeCell ref="C1:D1"/>
    <mergeCell ref="A2:D2"/>
    <mergeCell ref="A195:D195"/>
  </mergeCells>
  <phoneticPr fontId="6" type="noConversion"/>
  <pageMargins left="0.59055118110236227" right="0.39370078740157483" top="0.59055118110236227" bottom="0.78740157480314965" header="0.11811023622047245" footer="0.51181102362204722"/>
  <pageSetup paperSize="9" scale="94" firstPageNumber="2"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ВСеменова</cp:lastModifiedBy>
  <cp:lastPrinted>2016-11-24T06:48:46Z</cp:lastPrinted>
  <dcterms:created xsi:type="dcterms:W3CDTF">2008-04-13T22:10:36Z</dcterms:created>
  <dcterms:modified xsi:type="dcterms:W3CDTF">2016-11-29T02:21:36Z</dcterms:modified>
</cp:coreProperties>
</file>