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11355" windowHeight="8535" activeTab="0"/>
  </bookViews>
  <sheets>
    <sheet name="финанс" sheetId="1" r:id="rId1"/>
  </sheets>
  <definedNames>
    <definedName name="_xlnm._FilterDatabase" localSheetId="0" hidden="1">'финанс'!$A$8:$I$39</definedName>
    <definedName name="_xlnm.Print_Titles" localSheetId="0">'финанс'!$9:$9</definedName>
    <definedName name="_xlnm.Print_Area" localSheetId="0">'финанс'!$A$1:$G$41</definedName>
  </definedNames>
  <calcPr fullCalcOnLoad="1"/>
</workbook>
</file>

<file path=xl/sharedStrings.xml><?xml version="1.0" encoding="utf-8"?>
<sst xmlns="http://schemas.openxmlformats.org/spreadsheetml/2006/main" count="103" uniqueCount="78">
  <si>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</si>
  <si>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</si>
  <si>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</si>
  <si>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</si>
  <si>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Справочно: передано в б/ты м/о</t>
  </si>
  <si>
    <t>Дата, номер распоряжения</t>
  </si>
  <si>
    <t>Кассовые расходы бюджета края</t>
  </si>
  <si>
    <t>Справочно: предназначенные для ситуации ЧС</t>
  </si>
  <si>
    <t xml:space="preserve">Отчет об использовании ассигнований резервного фонда Правительства Забайкальского края </t>
  </si>
  <si>
    <t>в т.ч. 90 000,0 рублей под восстановление</t>
  </si>
  <si>
    <t>Итого:</t>
  </si>
  <si>
    <t>на возмещение потерь владельцам, сдавшим в 2017 году переболевший ящуром скот на вынужденный убой</t>
  </si>
  <si>
    <t>Министерство сельского хозяйства Забайкальского края</t>
  </si>
  <si>
    <t>для ГБУ "Борзинская станция по борьбе с болезнями животных" на оплату автомобильных услуг по доставке резины, необходимой для утилизации биологических отходов (отчужденных животных)</t>
  </si>
  <si>
    <t>Министерство природных ресурсов Забайкальского края</t>
  </si>
  <si>
    <t>Министерство территориального развития Забайкальского края</t>
  </si>
  <si>
    <t>для оплаты затрат по привлечению противопожарных подразделений  ФГУ "Ведомственная охрана железнодорожного транспорта Российской Федерации"</t>
  </si>
  <si>
    <t>на оплату услуг по доставке автотранспортом сена для кормления сельскохозяйственных животных, поставленных на стойловое содержание на период карантина</t>
  </si>
  <si>
    <t>на возмещение потерь владельцам, сдавшим в 2016 году переболевший и положительно реагирующий на бруцеллез скот на вынужденный убой</t>
  </si>
  <si>
    <t>для бюджета муниципального района "Хилокский район" на ремонт вышедшего из строя в 2017 году дизельного электрогенератора мощностью 100 кВт ЯМЗ-238, обеспечивающего электроэнергией сельское поселение "Энгорокское"</t>
  </si>
  <si>
    <t>Министерство труда и социальной защиты населения Забайкальского края</t>
  </si>
  <si>
    <t>для бюджета муниципального района "Карымский район" на приобретение материалов для ремонта тепловых и водопроводных сетей на участке теплоснабжения и водоснабжения от ТП 1 до ТК 31а на территории пгт. Дарасун</t>
  </si>
  <si>
    <t>Департамент по гражданской обороне и пожарной безопасности Забайкальского края</t>
  </si>
  <si>
    <t>Министерство здравоохранения Забайкальского края</t>
  </si>
  <si>
    <t>для приобретения бактериофага "Интести" и вакцины против вирусного гепатита А.</t>
  </si>
  <si>
    <t>для государственных бюджетных учреждений "Читинская станция по борьбе с болезнями животных", "Читинская городская станция по борьбе с болезнями животных" на приобретение ГСМ в целях ежедневного обследования, сбора и вывоза в скотомогильники павших животных с территории городского округа "Город Чита" и муниципального района "Читинский район"</t>
  </si>
  <si>
    <t>на возмещение ущерба, понесенного владельцами животных, сдавших переболевший ящуром скот на вынужденный убой, на территории сельского поселения "Южное" муниципального района "Борзинский район"</t>
  </si>
  <si>
    <t>Бюджет муниципального района "Балейский район"</t>
  </si>
  <si>
    <t>для вывоза и утилизации ртуть содержащих агрохимикатов, пестицидов и их остатков с территории сельского поселения "Ундинское"</t>
  </si>
  <si>
    <t>Министерство образования, науки и молодежной политики Забайкальского края</t>
  </si>
  <si>
    <t>от 20.08.2018 № 361-р</t>
  </si>
  <si>
    <t>Министерство культуры Забайкальского края</t>
  </si>
  <si>
    <t>на мероприятия по проведению капитального ремонта (работы по ремонту и восстановлению кровель) муниципальных общеобразовательных организаций Забайкальского края, пострадавших от ливневых дождей в июле 2018 года</t>
  </si>
  <si>
    <t>на мероприятия по проведению капитального ремонта (работы по ремонту и восстановлению кровель) и приобретению строительных материалов для государственных учреждений Забайкальского края, пострадавших от ливневых дождей в июле 2018 года</t>
  </si>
  <si>
    <t>для оплаты расходов, связанных с проживанием и питанием экипажей авиации МЧС России, которые привлекались для ликвидации чрезвычайной ситуации на территории Забайкальского края в пожароопасный период с апреля по июнь 2018 года</t>
  </si>
  <si>
    <t>на возмещение ущерба, понесенного владельцами животных, сдавших переболевший ящуром скот на вынужденный убой, на территории муниципального района "Борзинский район"</t>
  </si>
  <si>
    <t>за девять месяцев 2018 года</t>
  </si>
  <si>
    <t xml:space="preserve">Приложение  № 2                                                                  к пояснительной записке </t>
  </si>
  <si>
    <t>тыс. рублей</t>
  </si>
  <si>
    <t>Сумма по распоряжению</t>
  </si>
  <si>
    <t>Профинансировано из бюджета края с учетом возвратов</t>
  </si>
  <si>
    <t>для бюджета муниципального района "Борзинский район" на приобретение сена для кормления сельскохозяйственных животных, поставленных на стойловое содержание на период карантина, в том числе на расчеты с поставщиками, осуществившими поставку сена на указанные в настоящем пункте цели.</t>
  </si>
  <si>
    <r>
      <t xml:space="preserve">на тушение лесных пожаров </t>
    </r>
    <r>
      <rPr>
        <sz val="12"/>
        <color indexed="8"/>
        <rFont val="Times New Roman"/>
        <family val="1"/>
      </rPr>
      <t>с последующим восстановлением за счет средств федерального бюджета</t>
    </r>
  </si>
  <si>
    <r>
      <t xml:space="preserve">для приобретения дезинфицирующих средств и доставки груза в г.Читу в целях обеззараживания территории населенных пунктов, находящихся в зоне чрезвычайной ситуации, </t>
    </r>
    <r>
      <rPr>
        <sz val="12"/>
        <color indexed="8"/>
        <rFont val="Times New Roman"/>
        <family val="1"/>
      </rPr>
      <t>с последующим восстановлением за счет межбюджетных трансфертов (иных межбюджетных трансфертов) из средств федерального бюджета, планируемых к поступлению в бюджет Забайкальского края</t>
    </r>
  </si>
  <si>
    <t>от 05.03.2018      № 96-р</t>
  </si>
  <si>
    <t>от 30.03.2018      № 125-р</t>
  </si>
  <si>
    <t>от 03.04.2018      № 130-р, внесено изменение от 16.05.2018         № 198-р</t>
  </si>
  <si>
    <t>от 04.04.2018       № 132-р</t>
  </si>
  <si>
    <t>от 10.04.2018              № 140-р</t>
  </si>
  <si>
    <t>от 20.04.2018       № 156-р</t>
  </si>
  <si>
    <t>от 25.04.2018              № 168-р</t>
  </si>
  <si>
    <t>от 27.04.2018       № 173-р</t>
  </si>
  <si>
    <t>от 16.05.2018      № 199-р</t>
  </si>
  <si>
    <t>от 25.05.2018        № 231-р</t>
  </si>
  <si>
    <t>от 05.06.2018       № 244-р</t>
  </si>
  <si>
    <t>от 05.07.2018              № 282-р</t>
  </si>
  <si>
    <t>от 06.07.2018                № 289-р</t>
  </si>
  <si>
    <t>от 11.07.2018                      № 297-р</t>
  </si>
  <si>
    <t>от 12.07.2018          № 298-р</t>
  </si>
  <si>
    <t>от 13.07.2018              № 302-р</t>
  </si>
  <si>
    <t>от 18.07.2018                       № 306-р</t>
  </si>
  <si>
    <t>от 19.07.2018                      № 308 -р</t>
  </si>
  <si>
    <t>от 27.07.2018          № 327-р</t>
  </si>
  <si>
    <t>от 27.07.2018               № 328-р</t>
  </si>
  <si>
    <t>от 30.07.2018                      № 329-р</t>
  </si>
  <si>
    <t>от 08.08.2018               № 348-р</t>
  </si>
  <si>
    <t>от 10.08.2018         № 356-р</t>
  </si>
  <si>
    <t>от 20.08.2018            № 361-р</t>
  </si>
  <si>
    <t>от 22.08.2018                № 364-р</t>
  </si>
  <si>
    <t>от 11.09.2018           № 391-р</t>
  </si>
  <si>
    <r>
      <t xml:space="preserve">для оплаты задолженности за тушение лесных пожаров в 2017 году </t>
    </r>
    <r>
      <rPr>
        <sz val="12"/>
        <color indexed="8"/>
        <rFont val="Times New Roman"/>
        <family val="1"/>
      </rPr>
      <t>с последующим восстановлением за счет средств федерального бюджета (средства восстановлены из федерального бюджета, приказ Министерства финансов Забайкальского края от 31.07.2018 № 165-пд )</t>
    </r>
  </si>
  <si>
    <r>
      <t>для оплаты задолженности за привлечение воздушных судов авиации для проведения авиационных работ по по тушению лесных пожаров,</t>
    </r>
    <r>
      <rPr>
        <sz val="12"/>
        <color indexed="8"/>
        <rFont val="Times New Roman"/>
        <family val="1"/>
      </rPr>
      <t xml:space="preserve"> с последующим восстановлением за счет средств федерального бюджета </t>
    </r>
    <r>
      <rPr>
        <sz val="12"/>
        <rFont val="Times New Roman"/>
        <family val="1"/>
      </rPr>
      <t>(средства восстановлены из федерального бюджета, приказ Министерства финансов Забайкальского края от 31.07.2018 № 165-пд )</t>
    </r>
  </si>
  <si>
    <t>на возмещение ущерба, понесенного владельцами животных при отчуждении заболевшего ящуром крупного рогатого скота на территории сельских поселений "Соловьевское", "Чиндантское", "Южное" муниципального района "Борзинский район"</t>
  </si>
  <si>
    <t>для оказания материальной помощи Добрянской Татьяне Евгеньевне - матери погибшего при исполнении воинских обязанностей в Сирии военнослужащего Добрянского Константина Сергеевича</t>
  </si>
  <si>
    <r>
      <t>на оказание единовременной материальной помощи, пострадавшим при возникновении чрезвычайной ситуации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 последующим восстановлением за счет средств федерального бюджета  (средства восстановлены из федерального бюджета, приказ Министерства финансов Забайкальского края от 15.08.2018 № 171-пд )</t>
    </r>
  </si>
  <si>
    <r>
      <t>на оказание единовременной материальной помощи, пострадавшим при возникновении чрезвычайной ситуации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 последующим восстановлением за счет средств федерального бюджета (средства восстановлены из федерального бюджета, приказ Министерства финансов Забайкальского края от 15.08.2018 № 171-пд )</t>
    </r>
  </si>
  <si>
    <r>
      <t>на оказание единовременной материальной помощи, пострадавшим при возникновении чрезвычайной ситуации</t>
    </r>
    <r>
      <rPr>
        <sz val="12"/>
        <color indexed="8"/>
        <rFont val="Times New Roman"/>
        <family val="1"/>
      </rPr>
      <t xml:space="preserve"> с последующим восстановлением за счет средств федерального бюджета  (средства восстановлены из федерального бюджета, приказ Министерства финансов Забайкальского края                            № 171-пд от 15.08.2018)</t>
    </r>
  </si>
  <si>
    <r>
      <t>на оказание единовременной материальной помощи, пострадавшим при возникновении чрезвычайной ситуации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 последующим восстановлением за счет средств федерального бюджета  (средства восстановлены из федерального бюджета, приказ Министерства финансов Забайкальского края от 15.08.2018 № 171-пд 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</si>
</sst>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&quot;р.&quot;_-;\-* #,##0.0&quot;р.&quot;_-;_-* &quot;-&quot;?&quot;р.&quot;_-;_-@_-"/>
    <numFmt numFmtId="166" formatCode="#,##0.0_ ;\-#,##0.0\ "/>
    <numFmt numFmtId="167" formatCode="000000"/>
    <numFmt numFmtId="168" formatCode="#,##0.00&quot;р.&quot;"/>
    <numFmt numFmtId="169" formatCode="#,##0.0"/>
    <numFmt numFmtId="170" formatCode="#,##0.00_ ;\-#,##0.00\ "/>
    <numFmt numFmtId="171" formatCode="0.000"/>
    <numFmt numFmtId="172" formatCode="_-* #,##0.000_р_._-;\-* #,##0.000_р_._-;_-* &quot;-&quot;??_р_._-;_-@_-"/>
    <numFmt numFmtId="173" formatCode="_-* #,##0.000_р_._-;\-* #,##0.000_р_._-;_-* &quot;-&quot;???_р_._-;_-@_-"/>
    <numFmt numFmtId="174" formatCode="#,##0.000_ ;\-#,##0.000\ "/>
    <numFmt numFmtId="175" formatCode="_-* #,##0.0_р_._-;\-* #,##0.0_р_._-;_-* &quot;-&quot;??_р_._-;_-@_-"/>
    <numFmt numFmtId="176" formatCode="#,##0.00_р_."/>
    <numFmt numFmtId="177" formatCode="#,##0.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" fillId="0" borderId="10" xfId="53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167" fontId="5" fillId="0" borderId="10" xfId="53" applyNumberFormat="1" applyFont="1" applyBorder="1" applyAlignment="1">
      <alignment horizontal="center" vertical="center" wrapText="1"/>
      <protection/>
    </xf>
    <xf numFmtId="167" fontId="5" fillId="0" borderId="10" xfId="53" applyNumberFormat="1" applyFont="1" applyBorder="1" applyAlignment="1">
      <alignment horizontal="left" vertical="center" wrapText="1"/>
      <protection/>
    </xf>
    <xf numFmtId="1" fontId="5" fillId="0" borderId="10" xfId="53" applyNumberFormat="1" applyFont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4" fontId="8" fillId="0" borderId="0" xfId="0" applyNumberFormat="1" applyFont="1" applyAlignment="1">
      <alignment horizontal="left" vertical="center"/>
    </xf>
    <xf numFmtId="0" fontId="2" fillId="0" borderId="10" xfId="53" applyFont="1" applyBorder="1" applyAlignment="1">
      <alignment horizontal="center" vertical="center" wrapText="1" shrinkToFit="1"/>
      <protection/>
    </xf>
    <xf numFmtId="0" fontId="5" fillId="0" borderId="10" xfId="53" applyNumberFormat="1" applyFont="1" applyBorder="1" applyAlignment="1">
      <alignment horizontal="center" vertical="center" wrapText="1"/>
      <protection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5" fillId="0" borderId="0" xfId="53" applyNumberFormat="1" applyFont="1" applyBorder="1" applyAlignment="1">
      <alignment horizontal="center" vertical="center" wrapText="1"/>
      <protection/>
    </xf>
    <xf numFmtId="167" fontId="5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/>
    </xf>
    <xf numFmtId="0" fontId="2" fillId="32" borderId="10" xfId="53" applyFont="1" applyFill="1" applyBorder="1" applyAlignment="1">
      <alignment horizontal="center" vertical="center" wrapText="1" shrinkToFit="1"/>
      <protection/>
    </xf>
    <xf numFmtId="0" fontId="5" fillId="32" borderId="10" xfId="53" applyNumberFormat="1" applyFont="1" applyFill="1" applyBorder="1" applyAlignment="1">
      <alignment horizontal="center" vertical="center" wrapText="1"/>
      <protection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center" vertical="center"/>
    </xf>
    <xf numFmtId="43" fontId="5" fillId="32" borderId="0" xfId="0" applyNumberFormat="1" applyFont="1" applyFill="1" applyAlignment="1">
      <alignment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2" fontId="5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 shrinkToFit="1"/>
    </xf>
    <xf numFmtId="182" fontId="5" fillId="32" borderId="10" xfId="0" applyNumberFormat="1" applyFont="1" applyFill="1" applyBorder="1" applyAlignment="1">
      <alignment horizontal="center" vertical="center" wrapText="1"/>
    </xf>
    <xf numFmtId="182" fontId="47" fillId="32" borderId="10" xfId="0" applyNumberFormat="1" applyFont="1" applyFill="1" applyBorder="1" applyAlignment="1">
      <alignment horizontal="center" vertical="center" wrapText="1"/>
    </xf>
    <xf numFmtId="182" fontId="5" fillId="32" borderId="10" xfId="53" applyNumberFormat="1" applyFont="1" applyFill="1" applyBorder="1" applyAlignment="1">
      <alignment horizontal="center" vertical="center" wrapText="1"/>
      <protection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/>
    </xf>
    <xf numFmtId="0" fontId="5" fillId="3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view="pageBreakPreview" zoomScale="75" zoomScaleSheetLayoutView="75" zoomScalePageLayoutView="0" workbookViewId="0" topLeftCell="A1">
      <selection activeCell="D37" sqref="D37"/>
    </sheetView>
  </sheetViews>
  <sheetFormatPr defaultColWidth="9.00390625" defaultRowHeight="12.75"/>
  <cols>
    <col min="1" max="1" width="5.625" style="2" customWidth="1"/>
    <col min="2" max="2" width="32.00390625" style="2" customWidth="1"/>
    <col min="3" max="3" width="16.875" style="2" customWidth="1"/>
    <col min="4" max="4" width="62.00390625" style="2" customWidth="1"/>
    <col min="5" max="5" width="17.625" style="2" customWidth="1"/>
    <col min="6" max="6" width="21.375" style="14" customWidth="1"/>
    <col min="7" max="7" width="14.25390625" style="6" hidden="1" customWidth="1"/>
    <col min="8" max="8" width="14.125" style="7" hidden="1" customWidth="1"/>
    <col min="9" max="9" width="18.00390625" style="2" hidden="1" customWidth="1"/>
    <col min="10" max="10" width="22.125" style="2" hidden="1" customWidth="1"/>
    <col min="11" max="11" width="9.125" style="2" customWidth="1"/>
    <col min="12" max="12" width="22.875" style="2" customWidth="1"/>
    <col min="13" max="16384" width="9.125" style="2" customWidth="1"/>
  </cols>
  <sheetData>
    <row r="2" spans="5:7" ht="15.75" customHeight="1">
      <c r="E2" s="38" t="s">
        <v>37</v>
      </c>
      <c r="F2" s="38"/>
      <c r="G2" s="38"/>
    </row>
    <row r="3" spans="5:7" ht="46.5" customHeight="1">
      <c r="E3" s="38"/>
      <c r="F3" s="38"/>
      <c r="G3" s="38"/>
    </row>
    <row r="5" spans="1:8" ht="15.75" customHeight="1">
      <c r="A5" s="37" t="s">
        <v>8</v>
      </c>
      <c r="B5" s="37"/>
      <c r="C5" s="37"/>
      <c r="D5" s="37"/>
      <c r="E5" s="37"/>
      <c r="F5" s="37"/>
      <c r="G5" s="37"/>
      <c r="H5" s="2"/>
    </row>
    <row r="6" spans="1:8" ht="15.75" customHeight="1">
      <c r="A6" s="37" t="s">
        <v>36</v>
      </c>
      <c r="B6" s="37"/>
      <c r="C6" s="37"/>
      <c r="D6" s="37"/>
      <c r="E6" s="37"/>
      <c r="F6" s="37"/>
      <c r="G6" s="37"/>
      <c r="H6" s="2"/>
    </row>
    <row r="7" spans="6:8" ht="24.75" customHeight="1">
      <c r="F7" s="35" t="s">
        <v>38</v>
      </c>
      <c r="G7" s="2" t="s">
        <v>0</v>
      </c>
      <c r="H7" s="2"/>
    </row>
    <row r="8" spans="1:9" ht="84" customHeight="1">
      <c r="A8" s="8" t="s">
        <v>1</v>
      </c>
      <c r="B8" s="8" t="s">
        <v>2</v>
      </c>
      <c r="C8" s="8" t="s">
        <v>5</v>
      </c>
      <c r="D8" s="8" t="s">
        <v>3</v>
      </c>
      <c r="E8" s="8" t="s">
        <v>39</v>
      </c>
      <c r="F8" s="15" t="s">
        <v>40</v>
      </c>
      <c r="G8" s="8" t="s">
        <v>6</v>
      </c>
      <c r="H8" s="8" t="s">
        <v>4</v>
      </c>
      <c r="I8" s="8" t="s">
        <v>7</v>
      </c>
    </row>
    <row r="9" spans="1:9" ht="21.7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16">
        <v>6</v>
      </c>
      <c r="G9" s="9">
        <v>7</v>
      </c>
      <c r="H9" s="9">
        <v>10</v>
      </c>
      <c r="I9" s="9">
        <v>11</v>
      </c>
    </row>
    <row r="10" spans="1:10" s="21" customFormat="1" ht="108.75" customHeight="1">
      <c r="A10" s="16">
        <v>1</v>
      </c>
      <c r="B10" s="22" t="s">
        <v>12</v>
      </c>
      <c r="C10" s="13" t="s">
        <v>44</v>
      </c>
      <c r="D10" s="23" t="s">
        <v>41</v>
      </c>
      <c r="E10" s="29">
        <v>531</v>
      </c>
      <c r="F10" s="30">
        <v>531</v>
      </c>
      <c r="G10" s="29"/>
      <c r="H10" s="20"/>
      <c r="I10" s="20"/>
      <c r="J10" s="24"/>
    </row>
    <row r="11" spans="1:10" s="21" customFormat="1" ht="76.5" customHeight="1">
      <c r="A11" s="16">
        <v>2</v>
      </c>
      <c r="B11" s="22" t="s">
        <v>12</v>
      </c>
      <c r="C11" s="13" t="s">
        <v>45</v>
      </c>
      <c r="D11" s="28" t="s">
        <v>13</v>
      </c>
      <c r="E11" s="29">
        <v>213.9</v>
      </c>
      <c r="F11" s="30">
        <v>213.9</v>
      </c>
      <c r="G11" s="29"/>
      <c r="H11" s="20"/>
      <c r="I11" s="20"/>
      <c r="J11" s="24"/>
    </row>
    <row r="12" spans="1:10" s="21" customFormat="1" ht="123" customHeight="1">
      <c r="A12" s="16">
        <v>3</v>
      </c>
      <c r="B12" s="22" t="s">
        <v>14</v>
      </c>
      <c r="C12" s="13" t="s">
        <v>46</v>
      </c>
      <c r="D12" s="23" t="s">
        <v>71</v>
      </c>
      <c r="E12" s="29">
        <f>14700.2-2103.8-12596.4</f>
        <v>0</v>
      </c>
      <c r="F12" s="29">
        <f>14700.2-2103.8-12596.4</f>
        <v>0</v>
      </c>
      <c r="G12" s="31"/>
      <c r="H12" s="20"/>
      <c r="I12" s="20"/>
      <c r="J12" s="24"/>
    </row>
    <row r="13" spans="1:10" s="21" customFormat="1" ht="86.25" customHeight="1">
      <c r="A13" s="16">
        <v>4</v>
      </c>
      <c r="B13" s="22" t="s">
        <v>12</v>
      </c>
      <c r="C13" s="13" t="s">
        <v>47</v>
      </c>
      <c r="D13" s="28" t="s">
        <v>72</v>
      </c>
      <c r="E13" s="29">
        <v>5353.4</v>
      </c>
      <c r="F13" s="29">
        <v>5353.4</v>
      </c>
      <c r="G13" s="31"/>
      <c r="H13" s="20"/>
      <c r="I13" s="20"/>
      <c r="J13" s="25"/>
    </row>
    <row r="14" spans="1:10" s="21" customFormat="1" ht="75.75" customHeight="1">
      <c r="A14" s="16">
        <v>5</v>
      </c>
      <c r="B14" s="22" t="s">
        <v>22</v>
      </c>
      <c r="C14" s="13" t="s">
        <v>48</v>
      </c>
      <c r="D14" s="28" t="s">
        <v>16</v>
      </c>
      <c r="E14" s="29">
        <v>6200.5</v>
      </c>
      <c r="F14" s="29">
        <f>3100.2+1550.1</f>
        <v>4650.299999999999</v>
      </c>
      <c r="G14" s="31"/>
      <c r="H14" s="20"/>
      <c r="I14" s="20"/>
      <c r="J14" s="25"/>
    </row>
    <row r="15" spans="1:10" s="21" customFormat="1" ht="51" customHeight="1">
      <c r="A15" s="16">
        <v>6</v>
      </c>
      <c r="B15" s="22" t="s">
        <v>12</v>
      </c>
      <c r="C15" s="13" t="s">
        <v>49</v>
      </c>
      <c r="D15" s="28" t="s">
        <v>17</v>
      </c>
      <c r="E15" s="29">
        <v>201.3</v>
      </c>
      <c r="F15" s="29">
        <v>201.3</v>
      </c>
      <c r="G15" s="31"/>
      <c r="H15" s="20"/>
      <c r="I15" s="20"/>
      <c r="J15" s="24"/>
    </row>
    <row r="16" spans="1:10" s="21" customFormat="1" ht="52.5" customHeight="1">
      <c r="A16" s="16">
        <v>7</v>
      </c>
      <c r="B16" s="22" t="s">
        <v>12</v>
      </c>
      <c r="C16" s="13" t="s">
        <v>50</v>
      </c>
      <c r="D16" s="28" t="s">
        <v>11</v>
      </c>
      <c r="E16" s="29">
        <v>580.5</v>
      </c>
      <c r="F16" s="32">
        <v>580.5</v>
      </c>
      <c r="G16" s="31"/>
      <c r="H16" s="20"/>
      <c r="I16" s="20"/>
      <c r="J16" s="24"/>
    </row>
    <row r="17" spans="1:10" s="21" customFormat="1" ht="41.25" customHeight="1">
      <c r="A17" s="16">
        <v>8</v>
      </c>
      <c r="B17" s="22" t="s">
        <v>14</v>
      </c>
      <c r="C17" s="13" t="s">
        <v>51</v>
      </c>
      <c r="D17" s="28" t="s">
        <v>42</v>
      </c>
      <c r="E17" s="29">
        <v>14934.4</v>
      </c>
      <c r="F17" s="32">
        <v>14934.4</v>
      </c>
      <c r="G17" s="31"/>
      <c r="H17" s="20"/>
      <c r="I17" s="20"/>
      <c r="J17" s="24"/>
    </row>
    <row r="18" spans="1:10" s="21" customFormat="1" ht="89.25" customHeight="1">
      <c r="A18" s="16">
        <v>9</v>
      </c>
      <c r="B18" s="22" t="s">
        <v>14</v>
      </c>
      <c r="C18" s="13" t="s">
        <v>52</v>
      </c>
      <c r="D18" s="28" t="s">
        <v>70</v>
      </c>
      <c r="E18" s="32">
        <f>2103.8-2103.8</f>
        <v>0</v>
      </c>
      <c r="F18" s="32">
        <f>2103.8-2103.8</f>
        <v>0</v>
      </c>
      <c r="G18" s="31"/>
      <c r="H18" s="20"/>
      <c r="I18" s="20"/>
      <c r="J18" s="24"/>
    </row>
    <row r="19" spans="1:10" s="21" customFormat="1" ht="91.5" customHeight="1">
      <c r="A19" s="16">
        <v>10</v>
      </c>
      <c r="B19" s="22" t="s">
        <v>15</v>
      </c>
      <c r="C19" s="13" t="s">
        <v>53</v>
      </c>
      <c r="D19" s="28" t="s">
        <v>19</v>
      </c>
      <c r="E19" s="33">
        <v>500</v>
      </c>
      <c r="F19" s="32">
        <v>500</v>
      </c>
      <c r="G19" s="31"/>
      <c r="H19" s="20"/>
      <c r="I19" s="20"/>
      <c r="J19" s="24"/>
    </row>
    <row r="20" spans="1:10" s="21" customFormat="1" ht="54" customHeight="1">
      <c r="A20" s="16">
        <v>11</v>
      </c>
      <c r="B20" s="22" t="s">
        <v>12</v>
      </c>
      <c r="C20" s="13" t="s">
        <v>54</v>
      </c>
      <c r="D20" s="28" t="s">
        <v>18</v>
      </c>
      <c r="E20" s="33">
        <v>14.1</v>
      </c>
      <c r="F20" s="32">
        <v>14.1</v>
      </c>
      <c r="G20" s="31"/>
      <c r="H20" s="20"/>
      <c r="I20" s="20"/>
      <c r="J20" s="24"/>
    </row>
    <row r="21" spans="1:10" s="21" customFormat="1" ht="65.25" customHeight="1">
      <c r="A21" s="16">
        <v>12</v>
      </c>
      <c r="B21" s="22" t="s">
        <v>20</v>
      </c>
      <c r="C21" s="13" t="s">
        <v>55</v>
      </c>
      <c r="D21" s="28" t="s">
        <v>73</v>
      </c>
      <c r="E21" s="33">
        <v>1000</v>
      </c>
      <c r="F21" s="32">
        <v>1000</v>
      </c>
      <c r="G21" s="31"/>
      <c r="H21" s="20"/>
      <c r="I21" s="20"/>
      <c r="J21" s="24"/>
    </row>
    <row r="22" spans="1:10" s="21" customFormat="1" ht="75.75" customHeight="1">
      <c r="A22" s="16">
        <v>13</v>
      </c>
      <c r="B22" s="22" t="s">
        <v>15</v>
      </c>
      <c r="C22" s="13" t="s">
        <v>56</v>
      </c>
      <c r="D22" s="28" t="s">
        <v>21</v>
      </c>
      <c r="E22" s="33">
        <v>3662.3</v>
      </c>
      <c r="F22" s="32">
        <v>3662.3</v>
      </c>
      <c r="G22" s="31"/>
      <c r="H22" s="20"/>
      <c r="I22" s="20"/>
      <c r="J22" s="24"/>
    </row>
    <row r="23" spans="1:10" s="21" customFormat="1" ht="69.75" customHeight="1">
      <c r="A23" s="16">
        <v>14</v>
      </c>
      <c r="B23" s="22" t="s">
        <v>12</v>
      </c>
      <c r="C23" s="13" t="s">
        <v>57</v>
      </c>
      <c r="D23" s="28" t="s">
        <v>26</v>
      </c>
      <c r="E23" s="33">
        <v>191.6</v>
      </c>
      <c r="F23" s="32">
        <v>191.6</v>
      </c>
      <c r="G23" s="31"/>
      <c r="H23" s="20"/>
      <c r="I23" s="20"/>
      <c r="J23" s="24"/>
    </row>
    <row r="24" spans="1:10" s="21" customFormat="1" ht="103.5" customHeight="1">
      <c r="A24" s="16">
        <v>15</v>
      </c>
      <c r="B24" s="22" t="s">
        <v>20</v>
      </c>
      <c r="C24" s="13" t="s">
        <v>58</v>
      </c>
      <c r="D24" s="22" t="s">
        <v>74</v>
      </c>
      <c r="E24" s="29">
        <f>5729.7-5630</f>
        <v>99.69999999999982</v>
      </c>
      <c r="F24" s="29">
        <f>1810-1810</f>
        <v>0</v>
      </c>
      <c r="G24" s="31"/>
      <c r="H24" s="20"/>
      <c r="I24" s="20"/>
      <c r="J24" s="25" t="s">
        <v>9</v>
      </c>
    </row>
    <row r="25" spans="1:10" s="21" customFormat="1" ht="111.75" customHeight="1">
      <c r="A25" s="16">
        <v>16</v>
      </c>
      <c r="B25" s="22" t="s">
        <v>20</v>
      </c>
      <c r="C25" s="13" t="s">
        <v>59</v>
      </c>
      <c r="D25" s="22" t="s">
        <v>75</v>
      </c>
      <c r="E25" s="29">
        <f>12670.4-12450</f>
        <v>220.39999999999964</v>
      </c>
      <c r="F25" s="29">
        <f>1810-1810</f>
        <v>0</v>
      </c>
      <c r="G25" s="31"/>
      <c r="H25" s="20"/>
      <c r="I25" s="20"/>
      <c r="J25" s="25"/>
    </row>
    <row r="26" spans="1:10" s="21" customFormat="1" ht="117.75" customHeight="1">
      <c r="A26" s="16">
        <v>17</v>
      </c>
      <c r="B26" s="22" t="s">
        <v>20</v>
      </c>
      <c r="C26" s="13" t="s">
        <v>60</v>
      </c>
      <c r="D26" s="22" t="s">
        <v>76</v>
      </c>
      <c r="E26" s="29">
        <f>17483.7-17300</f>
        <v>183.70000000000073</v>
      </c>
      <c r="F26" s="29">
        <f>1810-1810</f>
        <v>0</v>
      </c>
      <c r="G26" s="31"/>
      <c r="H26" s="20"/>
      <c r="I26" s="20"/>
      <c r="J26" s="25"/>
    </row>
    <row r="27" spans="1:10" s="21" customFormat="1" ht="121.5" customHeight="1">
      <c r="A27" s="16">
        <v>18</v>
      </c>
      <c r="B27" s="22" t="s">
        <v>22</v>
      </c>
      <c r="C27" s="13" t="s">
        <v>61</v>
      </c>
      <c r="D27" s="22" t="s">
        <v>43</v>
      </c>
      <c r="E27" s="29">
        <v>3850</v>
      </c>
      <c r="F27" s="34">
        <v>3850</v>
      </c>
      <c r="G27" s="31"/>
      <c r="H27" s="20"/>
      <c r="I27" s="20"/>
      <c r="J27" s="25"/>
    </row>
    <row r="28" spans="1:10" s="21" customFormat="1" ht="112.5" customHeight="1">
      <c r="A28" s="16">
        <v>19</v>
      </c>
      <c r="B28" s="22" t="s">
        <v>20</v>
      </c>
      <c r="C28" s="13" t="s">
        <v>62</v>
      </c>
      <c r="D28" s="22" t="s">
        <v>77</v>
      </c>
      <c r="E28" s="29">
        <f>1810-1810</f>
        <v>0</v>
      </c>
      <c r="F28" s="29">
        <f>1810-1810</f>
        <v>0</v>
      </c>
      <c r="G28" s="31"/>
      <c r="H28" s="20"/>
      <c r="I28" s="20"/>
      <c r="J28" s="25"/>
    </row>
    <row r="29" spans="1:10" s="21" customFormat="1" ht="54.75" customHeight="1">
      <c r="A29" s="16">
        <v>20</v>
      </c>
      <c r="B29" s="27" t="s">
        <v>23</v>
      </c>
      <c r="C29" s="13" t="s">
        <v>63</v>
      </c>
      <c r="D29" s="28" t="s">
        <v>24</v>
      </c>
      <c r="E29" s="29">
        <v>10500</v>
      </c>
      <c r="F29" s="34">
        <v>10500</v>
      </c>
      <c r="G29" s="31"/>
      <c r="H29" s="20"/>
      <c r="I29" s="20"/>
      <c r="J29" s="25"/>
    </row>
    <row r="30" spans="1:10" s="21" customFormat="1" ht="63.75" customHeight="1">
      <c r="A30" s="16">
        <v>21</v>
      </c>
      <c r="B30" s="27" t="s">
        <v>27</v>
      </c>
      <c r="C30" s="13" t="s">
        <v>64</v>
      </c>
      <c r="D30" s="28" t="s">
        <v>28</v>
      </c>
      <c r="E30" s="29">
        <v>250</v>
      </c>
      <c r="F30" s="34">
        <v>75</v>
      </c>
      <c r="G30" s="31"/>
      <c r="H30" s="20"/>
      <c r="I30" s="20"/>
      <c r="J30" s="25"/>
    </row>
    <row r="31" spans="1:10" s="21" customFormat="1" ht="115.5" customHeight="1">
      <c r="A31" s="16">
        <v>22</v>
      </c>
      <c r="B31" s="27" t="s">
        <v>12</v>
      </c>
      <c r="C31" s="13" t="s">
        <v>65</v>
      </c>
      <c r="D31" s="22" t="s">
        <v>25</v>
      </c>
      <c r="E31" s="29">
        <v>58.8</v>
      </c>
      <c r="F31" s="29">
        <f>1810-1810</f>
        <v>0</v>
      </c>
      <c r="G31" s="31"/>
      <c r="H31" s="20"/>
      <c r="I31" s="20"/>
      <c r="J31" s="25"/>
    </row>
    <row r="32" spans="1:10" s="21" customFormat="1" ht="76.5" customHeight="1">
      <c r="A32" s="16">
        <v>23</v>
      </c>
      <c r="B32" s="27" t="s">
        <v>29</v>
      </c>
      <c r="C32" s="13" t="s">
        <v>66</v>
      </c>
      <c r="D32" s="28" t="s">
        <v>32</v>
      </c>
      <c r="E32" s="29">
        <v>13274.5</v>
      </c>
      <c r="F32" s="34">
        <f>4482.6+1380.3+1253.6+453.3</f>
        <v>7569.8</v>
      </c>
      <c r="G32" s="31"/>
      <c r="H32" s="20"/>
      <c r="I32" s="20"/>
      <c r="J32" s="25"/>
    </row>
    <row r="33" spans="1:10" s="21" customFormat="1" ht="87.75" customHeight="1">
      <c r="A33" s="16">
        <v>24</v>
      </c>
      <c r="B33" s="27" t="s">
        <v>29</v>
      </c>
      <c r="C33" s="13" t="s">
        <v>67</v>
      </c>
      <c r="D33" s="28" t="s">
        <v>33</v>
      </c>
      <c r="E33" s="29">
        <v>6725.5</v>
      </c>
      <c r="F33" s="34">
        <v>558</v>
      </c>
      <c r="G33" s="31"/>
      <c r="H33" s="20"/>
      <c r="I33" s="20"/>
      <c r="J33" s="25"/>
    </row>
    <row r="34" spans="1:10" s="21" customFormat="1" ht="87.75" customHeight="1">
      <c r="A34" s="16">
        <v>25</v>
      </c>
      <c r="B34" s="27" t="s">
        <v>23</v>
      </c>
      <c r="C34" s="13" t="s">
        <v>67</v>
      </c>
      <c r="D34" s="28" t="s">
        <v>33</v>
      </c>
      <c r="E34" s="29">
        <v>7226.5</v>
      </c>
      <c r="F34" s="34">
        <v>179.9</v>
      </c>
      <c r="G34" s="31"/>
      <c r="H34" s="20"/>
      <c r="I34" s="20"/>
      <c r="J34" s="25"/>
    </row>
    <row r="35" spans="1:10" s="21" customFormat="1" ht="84" customHeight="1">
      <c r="A35" s="16">
        <v>26</v>
      </c>
      <c r="B35" s="22" t="s">
        <v>20</v>
      </c>
      <c r="C35" s="13" t="s">
        <v>30</v>
      </c>
      <c r="D35" s="28" t="s">
        <v>33</v>
      </c>
      <c r="E35" s="29">
        <v>5408</v>
      </c>
      <c r="F35" s="34">
        <v>300</v>
      </c>
      <c r="G35" s="31"/>
      <c r="H35" s="20"/>
      <c r="I35" s="20"/>
      <c r="J35" s="25"/>
    </row>
    <row r="36" spans="1:10" s="21" customFormat="1" ht="87.75" customHeight="1">
      <c r="A36" s="16">
        <v>27</v>
      </c>
      <c r="B36" s="27" t="s">
        <v>31</v>
      </c>
      <c r="C36" s="13" t="s">
        <v>67</v>
      </c>
      <c r="D36" s="28" t="s">
        <v>33</v>
      </c>
      <c r="E36" s="29">
        <v>6335.1</v>
      </c>
      <c r="F36" s="34">
        <v>0</v>
      </c>
      <c r="G36" s="31"/>
      <c r="H36" s="20"/>
      <c r="I36" s="20"/>
      <c r="J36" s="25"/>
    </row>
    <row r="37" spans="1:10" s="21" customFormat="1" ht="57.75" customHeight="1">
      <c r="A37" s="16">
        <v>28</v>
      </c>
      <c r="B37" s="27" t="s">
        <v>12</v>
      </c>
      <c r="C37" s="13" t="s">
        <v>68</v>
      </c>
      <c r="D37" s="28" t="s">
        <v>35</v>
      </c>
      <c r="E37" s="29">
        <v>431.8</v>
      </c>
      <c r="F37" s="34">
        <v>431.8</v>
      </c>
      <c r="G37" s="31"/>
      <c r="H37" s="20"/>
      <c r="I37" s="20"/>
      <c r="J37" s="25"/>
    </row>
    <row r="38" spans="1:10" s="21" customFormat="1" ht="87.75" customHeight="1">
      <c r="A38" s="16">
        <v>29</v>
      </c>
      <c r="B38" s="27" t="s">
        <v>14</v>
      </c>
      <c r="C38" s="13" t="s">
        <v>69</v>
      </c>
      <c r="D38" s="28" t="s">
        <v>34</v>
      </c>
      <c r="E38" s="29">
        <v>372.4</v>
      </c>
      <c r="F38" s="34">
        <v>0</v>
      </c>
      <c r="G38" s="31"/>
      <c r="H38" s="20"/>
      <c r="I38" s="20"/>
      <c r="J38" s="25"/>
    </row>
    <row r="39" spans="1:10" ht="33" customHeight="1">
      <c r="A39" s="5"/>
      <c r="B39" s="4" t="s">
        <v>10</v>
      </c>
      <c r="C39" s="3"/>
      <c r="D39" s="1"/>
      <c r="E39" s="34">
        <f>SUM(E10:E38)</f>
        <v>88319.40000000001</v>
      </c>
      <c r="F39" s="34">
        <f>SUM(F10:F38)-0.1</f>
        <v>55297.2</v>
      </c>
      <c r="G39" s="34">
        <f>SUM(G10:G38)</f>
        <v>0</v>
      </c>
      <c r="H39" s="10">
        <f>SUM(H10:H24)</f>
        <v>0</v>
      </c>
      <c r="I39" s="10">
        <f>SUM(I10:I24)</f>
        <v>0</v>
      </c>
      <c r="J39" s="26"/>
    </row>
    <row r="40" ht="1.5" customHeight="1">
      <c r="F40" s="17"/>
    </row>
    <row r="41" spans="1:7" ht="38.25" customHeight="1" hidden="1">
      <c r="A41" s="36"/>
      <c r="B41" s="36"/>
      <c r="C41" s="36"/>
      <c r="D41" s="36"/>
      <c r="E41" s="36"/>
      <c r="F41" s="36"/>
      <c r="G41" s="36"/>
    </row>
    <row r="42" spans="1:9" ht="18" customHeight="1">
      <c r="A42" s="36"/>
      <c r="B42" s="36"/>
      <c r="C42" s="36"/>
      <c r="D42" s="36"/>
      <c r="E42" s="36"/>
      <c r="F42" s="36"/>
      <c r="G42" s="36"/>
      <c r="H42" s="11"/>
      <c r="I42" s="12"/>
    </row>
    <row r="43" ht="15.75">
      <c r="F43" s="18"/>
    </row>
    <row r="44" ht="15.75">
      <c r="F44" s="19"/>
    </row>
  </sheetData>
  <sheetProtection/>
  <autoFilter ref="A8:I39"/>
  <mergeCells count="5">
    <mergeCell ref="A41:G41"/>
    <mergeCell ref="A42:G42"/>
    <mergeCell ref="A5:G5"/>
    <mergeCell ref="A6:G6"/>
    <mergeCell ref="E2:G3"/>
  </mergeCells>
  <printOptions/>
  <pageMargins left="0.3937007874015748" right="0.1968503937007874" top="0.5905511811023623" bottom="0.7874015748031497" header="0.15748031496062992" footer="0.5118110236220472"/>
  <pageSetup firstPageNumber="10" useFirstPageNumber="1"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VSemyonova</dc:creator>
  <cp:keywords/>
  <dc:description/>
  <cp:lastModifiedBy>ВСеменова</cp:lastModifiedBy>
  <cp:lastPrinted>2018-10-30T05:17:30Z</cp:lastPrinted>
  <dcterms:created xsi:type="dcterms:W3CDTF">2006-06-20T08:16:48Z</dcterms:created>
  <dcterms:modified xsi:type="dcterms:W3CDTF">2018-11-26T03:44:48Z</dcterms:modified>
  <cp:category/>
  <cp:version/>
  <cp:contentType/>
  <cp:contentStatus/>
</cp:coreProperties>
</file>