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480" yWindow="690" windowWidth="11340" windowHeight="7920"/>
  </bookViews>
  <sheets>
    <sheet name="Приложение № 1" sheetId="1" r:id="rId1"/>
  </sheets>
  <definedNames>
    <definedName name="_xlnm._FilterDatabase" localSheetId="0" hidden="1">'Приложение № 1'!$A$4:$H$198</definedName>
    <definedName name="_xlnm.Print_Titles" localSheetId="0">'Приложение № 1'!$5:$5</definedName>
    <definedName name="_xlnm.Print_Area" localSheetId="0">'Приложение № 1'!$A$1:$D$200</definedName>
  </definedNames>
  <calcPr calcId="125725"/>
</workbook>
</file>

<file path=xl/calcChain.xml><?xml version="1.0" encoding="utf-8"?>
<calcChain xmlns="http://schemas.openxmlformats.org/spreadsheetml/2006/main">
  <c r="D45" i="1"/>
  <c r="D126"/>
  <c r="C170"/>
  <c r="C169" s="1"/>
  <c r="D170"/>
  <c r="D169" s="1"/>
  <c r="D160"/>
  <c r="D158" s="1"/>
  <c r="C160"/>
  <c r="C158" s="1"/>
  <c r="D159"/>
  <c r="C159"/>
  <c r="D147"/>
  <c r="C147"/>
  <c r="D90"/>
  <c r="C90"/>
  <c r="C84"/>
  <c r="D84"/>
  <c r="D31"/>
  <c r="C31"/>
  <c r="C27"/>
  <c r="D54" l="1"/>
  <c r="D27"/>
  <c r="C157" l="1"/>
  <c r="D62" l="1"/>
  <c r="D38" l="1"/>
  <c r="C126" l="1"/>
  <c r="C82" s="1"/>
  <c r="D155"/>
  <c r="C155"/>
  <c r="C154" s="1"/>
  <c r="D11"/>
  <c r="C78"/>
  <c r="D50"/>
  <c r="D7"/>
  <c r="D14"/>
  <c r="D18"/>
  <c r="D23"/>
  <c r="D59"/>
  <c r="D78"/>
  <c r="C7"/>
  <c r="C11"/>
  <c r="C14"/>
  <c r="C18"/>
  <c r="C23"/>
  <c r="C81" l="1"/>
  <c r="D82"/>
  <c r="D157"/>
  <c r="D154"/>
  <c r="C6"/>
  <c r="D6"/>
  <c r="D81" l="1"/>
  <c r="D198" s="1"/>
  <c r="C198"/>
</calcChain>
</file>

<file path=xl/sharedStrings.xml><?xml version="1.0" encoding="utf-8"?>
<sst xmlns="http://schemas.openxmlformats.org/spreadsheetml/2006/main" count="380" uniqueCount="366">
  <si>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</si>
  <si>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</si>
  <si>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</si>
  <si>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</si>
  <si>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</si>
  <si>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</si>
  <si>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</si>
  <si>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</si>
  <si>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</si>
  <si>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</si>
  <si>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</si>
  <si>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</si>
  <si>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</si>
  <si>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</si>
  <si>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</si>
  <si>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</si>
  <si>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</si>
  <si>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</si>
  <si>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</si>
  <si>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</si>
  <si>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</si>
  <si>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</si>
  <si>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</si>
  <si>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</si>
  <si>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</si>
  <si>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</si>
  <si>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</si>
  <si>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</si>
  <si>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</si>
  <si>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</si>
  <si>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</si>
  <si>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</si>
  <si>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</si>
  <si>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</si>
  <si>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</si>
  <si>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</si>
  <si>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</si>
  <si>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</si>
  <si>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</si>
  <si>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</si>
  <si>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</si>
  <si>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</si>
  <si>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</si>
  <si>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</si>
  <si>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</si>
  <si>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</si>
  <si>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</si>
  <si>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</si>
  <si>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</si>
  <si>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</si>
  <si>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</si>
  <si>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</si>
  <si>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</si>
  <si>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</si>
  <si>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</si>
  <si>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</si>
  <si>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</si>
  <si>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</si>
  <si>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</si>
  <si>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</si>
  <si>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</si>
  <si>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</si>
  <si>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1 16 21000 00 0000 140</t>
  </si>
  <si>
    <t>Денежные взыскания (штрафы) и иные суммы, взыскиваемые с лиц, виновных в совершении преступлений, и в возмещение ущерба имуществу</t>
  </si>
  <si>
    <t>1 16 90000 00 0000 140</t>
  </si>
  <si>
    <t>Прочие поступления от денежных взысканий (штрафов) и иных сумм в возмещение ущерба</t>
  </si>
  <si>
    <t>1 17 00000 00 0000 000</t>
  </si>
  <si>
    <t>ПРОЧИЕ НЕНАЛОГОВЫЕ ДОХОДЫ</t>
  </si>
  <si>
    <t>1 17 05000 00 0000 180</t>
  </si>
  <si>
    <t>Прочие неналоговые доходы</t>
  </si>
  <si>
    <t>1 11 09000 00 0000 120</t>
  </si>
  <si>
    <t>1 16 26000 01 0000 140</t>
  </si>
  <si>
    <t>Денежные взыскания (штрафы) за нарушение законодательства о рекламе</t>
  </si>
  <si>
    <t>1 09 06000 02 0000 110</t>
  </si>
  <si>
    <t>Прочие налоги и сборы (по отмененным налогам и сборам субъектов Российской Федерации)</t>
  </si>
  <si>
    <t>1 16 27000 01 0000 140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</si>
  <si>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</si>
  <si>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</si>
  <si>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</si>
  <si>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</si>
  <si>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</si>
  <si>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</si>
  <si>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1 16 32000 00 0000 140</t>
  </si>
  <si>
    <t>1 16 33000 00 0000 140</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</si>
  <si>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</si>
  <si>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</si>
  <si>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</si>
  <si>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1 16 02000 00 0000 140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</si>
  <si>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</si>
  <si>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</si>
  <si>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</si>
  <si>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</si>
  <si>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1 16 37000 00 0000 140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</si>
  <si>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</si>
  <si>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</si>
  <si>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</si>
  <si>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</si>
  <si>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</si>
  <si>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1 16 30000 01 0000 140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</si>
  <si>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t>
  </si>
  <si>
    <t>Денежные взыскания (штрафы) за нарушение законодательства Российской Федерации о пожарной безопасности</t>
  </si>
  <si>
    <t>1 16 46000 00 0000 140</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</si>
  <si>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</si>
  <si>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</si>
  <si>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</si>
  <si>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</si>
  <si>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</si>
  <si>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</si>
  <si>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</si>
  <si>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</si>
  <si>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</si>
  <si>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</si>
  <si>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Денежные взыскания (штрафы) за правонарушения в области дорожного движения</t>
  </si>
  <si>
    <t>Денежные взыскания (штрафы) за нарушение бюджетного законодательства Российской Федерации</t>
  </si>
  <si>
    <t>1 16 18000 00 0000 140</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</si>
  <si>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</si>
  <si>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</si>
  <si>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</si>
  <si>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</si>
  <si>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</si>
  <si>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</si>
  <si>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</si>
  <si>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</si>
  <si>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</si>
  <si>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</si>
  <si>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</si>
  <si>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</si>
  <si>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</si>
  <si>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</si>
  <si>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</si>
  <si>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</si>
  <si>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</si>
  <si>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</si>
  <si>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</si>
  <si>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</si>
  <si>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</si>
  <si>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ИНЫЕ МЕЖБЮДЖЕТНЫЕ ТРАНСФЕРТЫ</t>
  </si>
  <si>
    <t>ПРОЧИЕ БЕЗВОЗМЕЗДНЫЕ ПОСТУПЛЕНИЯ</t>
  </si>
  <si>
    <t>2 07 02000 02 0000 180</t>
  </si>
  <si>
    <t xml:space="preserve">Прочие безвозмездные поступления в бюджеты субъектов Российской Федерации </t>
  </si>
  <si>
    <t>2 07 02030 02 0000 180</t>
  </si>
  <si>
    <t xml:space="preserve"> 2 18 00000 00 0000 000 </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</si>
  <si>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</si>
  <si>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2 18 00000 00 0000 151 </t>
  </si>
  <si>
    <t xml:space="preserve"> 2 18 00000 00 0000 180 </t>
  </si>
  <si>
    <t>Доходы бюджетов бюджетной системы Российской Федерации от возврата  организациями остатков субсидий прошлых лет</t>
  </si>
  <si>
    <t xml:space="preserve"> 2 18 02000 02 0000 180 </t>
  </si>
  <si>
    <t>Доходы бюджетов субъектов Российской Федерации от возврата  организациями остатков субсидий прошлых лет</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</si>
  <si>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</si>
  <si>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</si>
  <si>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</si>
  <si>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</si>
  <si>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</si>
  <si>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</si>
  <si>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</si>
  <si>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</si>
  <si>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</si>
  <si>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Налог на прибыль организаций, зачислявшийся до 1 января 2005 года в местные бюджеты</t>
  </si>
  <si>
    <t>Денежные взыскания (штрафы) за нарушение условий договоров (соглашений) о предоставлении бюджетных кредитов</t>
  </si>
  <si>
    <t>1 16 42000 00 0000 140</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</si>
  <si>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</si>
  <si>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2 18 02030 02 0000 180</t>
  </si>
  <si>
    <t>Доходы бюджетов субъектов Российской Федерации от возврата иными организациями остатков субсидий прошлых лет</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</si>
  <si>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</si>
  <si>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</si>
  <si>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</si>
  <si>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</si>
  <si>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</si>
  <si>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</si>
  <si>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1 16 03000 00 0000 140</t>
  </si>
  <si>
    <t>2 02 15001 02 0000 151</t>
  </si>
  <si>
    <t>2 02 15009 02 0000 151</t>
  </si>
  <si>
    <t>2 02 15010 02 0000 151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</si>
  <si>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</si>
  <si>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2 02 20000 00 0000 151</t>
  </si>
  <si>
    <t>2 02 20051 02 0000 151</t>
  </si>
  <si>
    <t>2 02 20077 02 0000 151</t>
  </si>
  <si>
    <t>2 02 25027 02 0000 151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</si>
  <si>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</si>
  <si>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</si>
  <si>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</si>
  <si>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2 02 25082 02 0000 151</t>
  </si>
  <si>
    <t>2 02 25086 02 0000 151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</si>
  <si>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</si>
  <si>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2 02 25097 02 0000 151</t>
  </si>
  <si>
    <t>2 02 25382 02 0000 151</t>
  </si>
  <si>
    <t>2 02 25402 02 0000 151</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</si>
  <si>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</si>
  <si>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</si>
  <si>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</si>
  <si>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2 02 25515 02 0000 151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</si>
  <si>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</si>
  <si>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2 02 25519 02 0000 151</t>
  </si>
  <si>
    <t>Субсидия бюджетам субъектов Российской Федерации на поддержку отрасли культуры</t>
  </si>
  <si>
    <t>2 02 25527 02 0000 151</t>
  </si>
  <si>
    <t>2 02 25541 02 0000 151</t>
  </si>
  <si>
    <t>2 02 25542 02 0000 151</t>
  </si>
  <si>
    <t>Субсидии бюджетам субъектов Российской Федерации на повышение продуктивности в молочном скотоводстве</t>
  </si>
  <si>
    <t>2 02 25543 02 0000 151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</si>
  <si>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</si>
  <si>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</si>
  <si>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</si>
  <si>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2 02 25554 02 0000 151</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</si>
  <si>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</si>
  <si>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</si>
  <si>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</si>
  <si>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2 02 25560 02 0000 151</t>
  </si>
  <si>
    <t>2 02 25028 02 0000 151</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</si>
  <si>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</si>
  <si>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</si>
  <si>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2 02 25466 02 0000 151</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</si>
  <si>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</si>
  <si>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2 02 25467 02 0000 151</t>
  </si>
  <si>
    <t>Субсидии бюджетам субъектов Российской Федерации на реализацию мероприятий по обеспечению жильем молодых семей</t>
  </si>
  <si>
    <t>2 02 25497 02 0000 151</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</si>
  <si>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</si>
  <si>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</si>
  <si>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</si>
  <si>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2 02 25520 02 0000 151</t>
  </si>
  <si>
    <t>Субсидии бюджетам субъектов Российской Федерации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</si>
  <si>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2 02 25533 02 0000 151</t>
  </si>
  <si>
    <t>Субсидии бюджетам субъектов Российской Федерации на развитие национально-региональной системы независимой оценки качества общего образования</t>
  </si>
  <si>
    <t>2 02 25535 02 0000 151</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</si>
  <si>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</si>
  <si>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2 02 25538 02 0000 151</t>
  </si>
  <si>
    <t>Субсидии бюджетам субъектов Российской Федерации на поддержку обустройства мест массового отдыха населения (городских парков)</t>
  </si>
  <si>
    <t>Субсидии бюджетам субъектов Российской Федерации на реализацию мероприятий по устойчивому развитию сельских территорий</t>
  </si>
  <si>
    <t>2 02 25567 02 0000 151</t>
  </si>
  <si>
    <t>Субсидии бюджетам субъектов Российской Федерации на реализацию мероприятий в области мелиорации земель сельскохозяйственного назначения</t>
  </si>
  <si>
    <t>2 02 25568 02 0000 151</t>
  </si>
  <si>
    <t>2 02 30000 00 0000 151</t>
  </si>
  <si>
    <t>2 02 35118 02 0000 151</t>
  </si>
  <si>
    <t>2 02 35128 02 0000 151</t>
  </si>
  <si>
    <t>2 02 35129 02 0000 151</t>
  </si>
  <si>
    <t>2 02 35134 02 0000 151</t>
  </si>
  <si>
    <t>2 02 35135 02 0000 151</t>
  </si>
  <si>
    <t>2 02 35137 02 0000 151</t>
  </si>
  <si>
    <t>2 02 35220 02 0000 151</t>
  </si>
  <si>
    <t>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</si>
  <si>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</si>
  <si>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2 02 35250 02 0000 151</t>
  </si>
  <si>
    <t>2 02 35260 02 0000 151</t>
  </si>
  <si>
    <t>2 02 35270 02 0000 151</t>
  </si>
  <si>
    <t>2 02 35280 02 0000 151</t>
  </si>
  <si>
    <t>2 02 35290 02 0000 151</t>
  </si>
  <si>
    <t>2 02 35380 02 0000 151</t>
  </si>
  <si>
    <t>2 02 35460 02 0000 151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</si>
  <si>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</si>
  <si>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2 02 35485 02 0000 151</t>
  </si>
  <si>
    <t>2 02 35900 02 0000 151</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</si>
  <si>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</si>
  <si>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</si>
  <si>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</si>
  <si>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</si>
  <si>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</si>
  <si>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2 02 40000 00 0000 151</t>
  </si>
  <si>
    <t>2 02 45141 02 0000 151</t>
  </si>
  <si>
    <t>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</si>
  <si>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</si>
  <si>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2 02 45161 02 0000 151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</si>
  <si>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</si>
  <si>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</si>
  <si>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</si>
  <si>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2 02 49001 02 0000 151</t>
  </si>
  <si>
    <t>2 07 00000 00 0000 000</t>
  </si>
  <si>
    <t xml:space="preserve"> 2 18 00000 02 0000 151 </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</si>
  <si>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</si>
  <si>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2 18 02010 02 0000 180</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</si>
  <si>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</si>
  <si>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</si>
  <si>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 xml:space="preserve"> 2 18 25555 02 0000 151 </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</si>
  <si>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</si>
  <si>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</si>
  <si>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</si>
  <si>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2 19 00000 02 0000 151 </t>
  </si>
  <si>
    <t xml:space="preserve"> 2 19 25051 02 0000 151 </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</si>
  <si>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</si>
  <si>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 xml:space="preserve"> 2 19 25064 02 0000 151 </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</si>
  <si>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</si>
  <si>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2 19 25541 02 0000 151</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</si>
  <si>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</si>
  <si>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2 19 51360 02 0000 151 </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</si>
  <si>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</si>
  <si>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2 19 90000 02 0000 151 </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</si>
  <si>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</si>
  <si>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2 19 25028 02 0000 151 </t>
  </si>
  <si>
    <t>Возврат остатков субсидий на поддержку региональных проектов в сфере информационных технологий из бюджетов субъектов Российской Федерации</t>
  </si>
  <si>
    <t xml:space="preserve"> 2 19 25029 02 0000 151 </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</si>
  <si>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</si>
  <si>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 xml:space="preserve"> 2 19 25037 02 0000 151 </t>
  </si>
  <si>
    <t>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</si>
  <si>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 xml:space="preserve"> 2 19 25042 02 0000 151 </t>
  </si>
  <si>
    <t>Возврат остатков субсидий на поддержку племенного животноводства из бюджетов субъектов Российской Федерации</t>
  </si>
  <si>
    <t xml:space="preserve"> 2 19 25043 02 0000 151 </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</si>
  <si>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</si>
  <si>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2 19 25543 02 0000 151</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</si>
  <si>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</si>
  <si>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2 19 25555 02 0000 151</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</si>
  <si>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</si>
  <si>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2 19 35118 02 0000 151</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</si>
  <si>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</si>
  <si>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2 19 35129 02 0000 151</t>
  </si>
  <si>
    <t>Возврат остатков субвенций  на осуществление отдельных полномочий в области лесных отношений из бюджетов субъектов Российской Федерации</t>
  </si>
  <si>
    <t>2 19 35460 02 0000 151</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</si>
  <si>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</si>
  <si>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2 19 45473 02 0000 151</t>
  </si>
  <si>
    <t>Возврат остатков иных межбюджетных трансфертов на компенсацию сельскохозяйственным товаропроизводителям ущерба, причиненного в результате чрезвычайных ситуаций природного характера, из бюджетов субъектов Российской Федерации</t>
  </si>
  <si>
    <t xml:space="preserve">Доходы от компенсации затрат государства    </t>
  </si>
  <si>
    <t>Денежные взыскания (штрафы) за нарушение законодательства о налогах и сборах</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</si>
  <si>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</si>
  <si>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</si>
  <si>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</si>
  <si>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t>
  </si>
  <si>
    <t>Исполнено на 01.10.2018</t>
  </si>
  <si>
    <t>1 09 01000 00 0000 110</t>
  </si>
  <si>
    <t>2 02 15002 02 0000 151</t>
  </si>
  <si>
    <t>Дотации бюджетам субъектов Российской Федерации на поддержку мер по обеспечению сбалансированности бюджетов</t>
  </si>
  <si>
    <t>2 02 1521302 0000 151</t>
  </si>
  <si>
    <t>Дотации бюджетам субъектов Российской Федерации в целях стимулирования роста налогового потенциала по налогу на прибыль организаций</t>
  </si>
  <si>
    <t>2 02 25023 02 0000 151</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</si>
  <si>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</si>
  <si>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2 02 25674 02 0000 151</t>
  </si>
  <si>
    <t>Субсидии бюджетам субъектов Российской Федерации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</si>
  <si>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</si>
  <si>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2 02 25209 02 0000 151</t>
  </si>
  <si>
    <t>2 02 35176 02 0000 151</t>
  </si>
  <si>
    <t>2 02 49999 02 0000 151</t>
  </si>
  <si>
    <t>Прочие межбюджетные трансферты, передаваемые бюджетам субъектов Российской Федерации</t>
  </si>
  <si>
    <t>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</si>
  <si>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2 18 25020 02 0000 151 </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</si>
  <si>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</si>
  <si>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2 18 35118 02 0000 151</t>
  </si>
  <si>
    <t xml:space="preserve"> 2 18 25018 02 0000 151 </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</si>
  <si>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</si>
  <si>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 xml:space="preserve"> 2 19 25018 02 0000 151 </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</si>
  <si>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</si>
  <si>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2 19 25020 02 0000 151 </t>
  </si>
  <si>
    <t xml:space="preserve"> 2 19 25054 02 0000 151 </t>
  </si>
  <si>
    <t>Возврат остатков субсидий на развитие семейных животноводческих ферм из бюджетов субъектов Российской Федерации</t>
  </si>
  <si>
    <t>2 19 25082 02 0000 151</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</si>
  <si>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</si>
  <si>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2 19 25214 02 0000 151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</si>
  <si>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</si>
  <si>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2 19 25495 02 0000 151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</si>
  <si>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</si>
  <si>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2 19 35134 02 0000 151</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</si>
  <si>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</si>
  <si>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2 19 35250 02 0000 151</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</si>
  <si>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</si>
  <si>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2 19 35290 02 0000 151</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</si>
  <si>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</si>
  <si>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2 19 35380 02 0000 151</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</si>
  <si>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</si>
  <si>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2 19 35900 02 0000 151</t>
  </si>
  <si>
    <t>Возврат остатков единой субвенции из бюджетов субъектов Российской Федерации</t>
  </si>
  <si>
    <t>2 02 10000 00 0000 151</t>
  </si>
  <si>
    <t>2 02 25516 02 0000 151</t>
  </si>
  <si>
    <t>2 02 25517 02 0000 151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</si>
  <si>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</si>
  <si>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</si>
  <si>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2 02 35573 02 0000 151</t>
  </si>
  <si>
    <t>2 02 45159 02 0000 151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</si>
  <si>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</si>
  <si>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</si>
  <si>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Отчет об исполнении доходов  бюджета  Забайкальского края по основным источникам за девять месяцев 2018 года</t>
  </si>
  <si>
    <t xml:space="preserve">ПРИЛОЖЕНИЕ № 1                                   к распоряжению Правительства Забайкальского края                  от 20.11.2018 № 477-р                    
                                                                                         </t>
  </si>
</sst>
</file>

<file path=xl/styles.xml><?xml version="1.0" encoding="utf-8"?>
<styleSheet xmlns="http://schemas.openxmlformats.org/spreadsheetml/2006/main">
  <numFmts count="3">
    <numFmt numFmtId="164" formatCode="_-* #,##0.0_р_._-;\-* #,##0.0_р_._-;_-* &quot;-&quot;?_р_._-;_-@_-"/>
    <numFmt numFmtId="165" formatCode="#,##0.0_ ;\-#,##0.0\ "/>
    <numFmt numFmtId="166" formatCode="#,##0.0"/>
  </numFmts>
  <fonts count="10">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8"/>
      <color rgb="FF000000"/>
      <name val="Arial"/>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 fontId="9" fillId="0" borderId="2">
      <alignment horizontal="right"/>
    </xf>
  </cellStyleXfs>
  <cellXfs count="40">
    <xf numFmtId="0" fontId="0" fillId="0" borderId="0" xfId="0"/>
    <xf numFmtId="0" fontId="3" fillId="0" borderId="0" xfId="0" applyFont="1" applyAlignment="1">
      <alignment horizontal="right" indent="15"/>
    </xf>
    <xf numFmtId="0" fontId="4" fillId="0" borderId="0" xfId="0" applyFo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8" fillId="0" borderId="0" xfId="0" applyFont="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4" fillId="2" borderId="0" xfId="0" applyFont="1" applyFill="1"/>
    <xf numFmtId="4" fontId="4" fillId="0" borderId="0" xfId="0" applyNumberFormat="1" applyFont="1"/>
    <xf numFmtId="164" fontId="4" fillId="0" borderId="0" xfId="0" applyNumberFormat="1" applyFont="1"/>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3" fontId="1" fillId="2"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2" borderId="0" xfId="0" applyFont="1" applyFill="1" applyAlignment="1">
      <alignment horizontal="right"/>
    </xf>
    <xf numFmtId="165" fontId="1" fillId="0" borderId="1" xfId="0" applyNumberFormat="1" applyFont="1" applyFill="1" applyBorder="1" applyAlignment="1">
      <alignment horizontal="right" vertical="center" wrapText="1"/>
    </xf>
    <xf numFmtId="0" fontId="4" fillId="3" borderId="0" xfId="0" applyFont="1" applyFill="1"/>
    <xf numFmtId="164" fontId="4" fillId="3" borderId="0" xfId="0" applyNumberFormat="1" applyFont="1" applyFill="1"/>
    <xf numFmtId="166" fontId="5" fillId="2"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cellXfs>
  <cellStyles count="2">
    <cellStyle name="xl49"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K200"/>
  <sheetViews>
    <sheetView tabSelected="1" view="pageBreakPreview" zoomScale="85" zoomScaleNormal="80" zoomScaleSheetLayoutView="85" workbookViewId="0">
      <selection activeCell="C1" sqref="C1:D1"/>
    </sheetView>
  </sheetViews>
  <sheetFormatPr defaultColWidth="9.140625" defaultRowHeight="12.75"/>
  <cols>
    <col min="1" max="1" width="25.28515625" style="2" customWidth="1"/>
    <col min="2" max="2" width="44.140625" style="2" customWidth="1"/>
    <col min="3" max="3" width="16.140625" style="2" customWidth="1"/>
    <col min="4" max="4" width="16.7109375" style="19" customWidth="1"/>
    <col min="5" max="5" width="14.28515625" style="2" customWidth="1"/>
    <col min="6" max="6" width="10" style="2" bestFit="1" customWidth="1"/>
    <col min="7" max="16384" width="9.140625" style="2"/>
  </cols>
  <sheetData>
    <row r="1" spans="1:6" ht="79.5" customHeight="1">
      <c r="A1" s="15"/>
      <c r="C1" s="36" t="s">
        <v>365</v>
      </c>
      <c r="D1" s="36"/>
    </row>
    <row r="2" spans="1:6" ht="75" customHeight="1">
      <c r="A2" s="37" t="s">
        <v>364</v>
      </c>
      <c r="B2" s="38"/>
      <c r="C2" s="38"/>
      <c r="D2" s="38"/>
    </row>
    <row r="3" spans="1:6" ht="15.75">
      <c r="A3" s="1"/>
      <c r="D3" s="27" t="s">
        <v>0</v>
      </c>
    </row>
    <row r="4" spans="1:6" ht="43.9" customHeight="1">
      <c r="A4" s="6" t="s">
        <v>1</v>
      </c>
      <c r="B4" s="6" t="s">
        <v>2</v>
      </c>
      <c r="C4" s="7" t="s">
        <v>81</v>
      </c>
      <c r="D4" s="16" t="s">
        <v>313</v>
      </c>
    </row>
    <row r="5" spans="1:6" ht="17.25" customHeight="1">
      <c r="A5" s="3">
        <v>1</v>
      </c>
      <c r="B5" s="3">
        <v>2</v>
      </c>
      <c r="C5" s="4">
        <v>3</v>
      </c>
      <c r="D5" s="17">
        <v>4</v>
      </c>
    </row>
    <row r="6" spans="1:6" ht="42.6" customHeight="1">
      <c r="A6" s="8" t="s">
        <v>3</v>
      </c>
      <c r="B6" s="22" t="s">
        <v>84</v>
      </c>
      <c r="C6" s="31">
        <f>C7+C11+C14+C18+C23+C27+C31+C38+C45+C50+C54+C59+C62+C78</f>
        <v>32983433.43</v>
      </c>
      <c r="D6" s="31">
        <f>D7+D11+D14+D18+D23+D27+D31+D38+D45+D50+D54+D59+D62+D78</f>
        <v>23699058.807999998</v>
      </c>
      <c r="F6" s="21"/>
    </row>
    <row r="7" spans="1:6" ht="18.75" customHeight="1">
      <c r="A7" s="5" t="s">
        <v>4</v>
      </c>
      <c r="B7" s="10" t="s">
        <v>5</v>
      </c>
      <c r="C7" s="32">
        <f>C9+C10</f>
        <v>21346891</v>
      </c>
      <c r="D7" s="32">
        <f>D9+D10</f>
        <v>14679088.377</v>
      </c>
    </row>
    <row r="8" spans="1:6" ht="15.75">
      <c r="A8" s="5"/>
      <c r="B8" s="10" t="s">
        <v>6</v>
      </c>
      <c r="C8" s="32"/>
      <c r="D8" s="32"/>
    </row>
    <row r="9" spans="1:6" ht="17.25" customHeight="1">
      <c r="A9" s="5" t="s">
        <v>7</v>
      </c>
      <c r="B9" s="10" t="s">
        <v>8</v>
      </c>
      <c r="C9" s="32">
        <v>7980175</v>
      </c>
      <c r="D9" s="32">
        <v>5252473.5310000004</v>
      </c>
    </row>
    <row r="10" spans="1:6" ht="16.5" customHeight="1">
      <c r="A10" s="5" t="s">
        <v>9</v>
      </c>
      <c r="B10" s="10" t="s">
        <v>10</v>
      </c>
      <c r="C10" s="32">
        <v>13366716</v>
      </c>
      <c r="D10" s="32">
        <v>9426614.8460000008</v>
      </c>
    </row>
    <row r="11" spans="1:6" ht="83.25" customHeight="1">
      <c r="A11" s="10" t="s">
        <v>11</v>
      </c>
      <c r="B11" s="10" t="s">
        <v>12</v>
      </c>
      <c r="C11" s="32">
        <f>C13</f>
        <v>2454297.8969999999</v>
      </c>
      <c r="D11" s="32">
        <f>D13</f>
        <v>1913379.0530000001</v>
      </c>
    </row>
    <row r="12" spans="1:6" ht="15.75">
      <c r="A12" s="10"/>
      <c r="B12" s="10" t="s">
        <v>6</v>
      </c>
      <c r="C12" s="32"/>
      <c r="D12" s="32"/>
    </row>
    <row r="13" spans="1:6" ht="50.25" customHeight="1">
      <c r="A13" s="10" t="s">
        <v>13</v>
      </c>
      <c r="B13" s="10" t="s">
        <v>14</v>
      </c>
      <c r="C13" s="32">
        <v>2454297.8969999999</v>
      </c>
      <c r="D13" s="32">
        <v>1913379.0530000001</v>
      </c>
    </row>
    <row r="14" spans="1:6" s="19" customFormat="1" ht="21.6" customHeight="1">
      <c r="A14" s="10" t="s">
        <v>15</v>
      </c>
      <c r="B14" s="10" t="s">
        <v>16</v>
      </c>
      <c r="C14" s="32">
        <f>C16+C17</f>
        <v>1272177</v>
      </c>
      <c r="D14" s="32">
        <f>D16+D17</f>
        <v>1090470.1170000001</v>
      </c>
    </row>
    <row r="15" spans="1:6" ht="15.75">
      <c r="A15" s="10"/>
      <c r="B15" s="10" t="s">
        <v>6</v>
      </c>
      <c r="C15" s="32"/>
      <c r="D15" s="32"/>
    </row>
    <row r="16" spans="1:6" ht="31.9" customHeight="1">
      <c r="A16" s="10" t="s">
        <v>17</v>
      </c>
      <c r="B16" s="10" t="s">
        <v>78</v>
      </c>
      <c r="C16" s="32">
        <v>1272177</v>
      </c>
      <c r="D16" s="32">
        <v>1090467.926</v>
      </c>
    </row>
    <row r="17" spans="1:11" ht="19.5" customHeight="1">
      <c r="A17" s="10" t="s">
        <v>18</v>
      </c>
      <c r="B17" s="10" t="s">
        <v>19</v>
      </c>
      <c r="C17" s="12">
        <v>0</v>
      </c>
      <c r="D17" s="32">
        <v>2.1909999999999998</v>
      </c>
    </row>
    <row r="18" spans="1:11" ht="19.899999999999999" customHeight="1">
      <c r="A18" s="10" t="s">
        <v>20</v>
      </c>
      <c r="B18" s="10" t="s">
        <v>21</v>
      </c>
      <c r="C18" s="32">
        <f>C20+C21+C22</f>
        <v>5867623</v>
      </c>
      <c r="D18" s="32">
        <f>D20+D21+D22</f>
        <v>4391780.3320000004</v>
      </c>
      <c r="E18" s="20"/>
    </row>
    <row r="19" spans="1:11" ht="15.75">
      <c r="A19" s="10"/>
      <c r="B19" s="10" t="s">
        <v>6</v>
      </c>
      <c r="C19" s="32"/>
      <c r="D19" s="32"/>
    </row>
    <row r="20" spans="1:11" ht="19.5" customHeight="1">
      <c r="A20" s="10" t="s">
        <v>22</v>
      </c>
      <c r="B20" s="10" t="s">
        <v>23</v>
      </c>
      <c r="C20" s="32">
        <v>5201473</v>
      </c>
      <c r="D20" s="32">
        <v>4170697.5240000002</v>
      </c>
    </row>
    <row r="21" spans="1:11" ht="18.75" customHeight="1">
      <c r="A21" s="10" t="s">
        <v>24</v>
      </c>
      <c r="B21" s="10" t="s">
        <v>25</v>
      </c>
      <c r="C21" s="32">
        <v>664958</v>
      </c>
      <c r="D21" s="32">
        <v>219781.80799999999</v>
      </c>
    </row>
    <row r="22" spans="1:11" ht="18" customHeight="1">
      <c r="A22" s="10" t="s">
        <v>26</v>
      </c>
      <c r="B22" s="10" t="s">
        <v>27</v>
      </c>
      <c r="C22" s="32">
        <v>1192</v>
      </c>
      <c r="D22" s="32">
        <v>1301</v>
      </c>
    </row>
    <row r="23" spans="1:11" ht="58.5" customHeight="1">
      <c r="A23" s="10" t="s">
        <v>28</v>
      </c>
      <c r="B23" s="10" t="s">
        <v>29</v>
      </c>
      <c r="C23" s="32">
        <f>C25+C26</f>
        <v>915445</v>
      </c>
      <c r="D23" s="32">
        <f>D25+D26</f>
        <v>642673.29799999995</v>
      </c>
    </row>
    <row r="24" spans="1:11" ht="15.75" customHeight="1">
      <c r="A24" s="10"/>
      <c r="B24" s="10" t="s">
        <v>6</v>
      </c>
      <c r="C24" s="32"/>
      <c r="D24" s="32"/>
    </row>
    <row r="25" spans="1:11" ht="16.5" customHeight="1">
      <c r="A25" s="10" t="s">
        <v>30</v>
      </c>
      <c r="B25" s="10" t="s">
        <v>31</v>
      </c>
      <c r="C25" s="32">
        <v>906323</v>
      </c>
      <c r="D25" s="32">
        <v>633797.55099999998</v>
      </c>
    </row>
    <row r="26" spans="1:11" ht="50.25" customHeight="1">
      <c r="A26" s="10" t="s">
        <v>32</v>
      </c>
      <c r="B26" s="10" t="s">
        <v>33</v>
      </c>
      <c r="C26" s="32">
        <v>9122</v>
      </c>
      <c r="D26" s="32">
        <v>8875.7469999999994</v>
      </c>
    </row>
    <row r="27" spans="1:11" s="29" customFormat="1" ht="21.75" customHeight="1">
      <c r="A27" s="10" t="s">
        <v>34</v>
      </c>
      <c r="B27" s="10" t="s">
        <v>79</v>
      </c>
      <c r="C27" s="32">
        <f>C29+C30</f>
        <v>119818</v>
      </c>
      <c r="D27" s="32">
        <f>D29+D30</f>
        <v>84888.391000000003</v>
      </c>
      <c r="F27" s="30"/>
    </row>
    <row r="28" spans="1:11" ht="15.75">
      <c r="A28" s="10"/>
      <c r="B28" s="10" t="s">
        <v>6</v>
      </c>
      <c r="C28" s="32"/>
      <c r="D28" s="32"/>
    </row>
    <row r="29" spans="1:11" ht="112.5" customHeight="1">
      <c r="A29" s="10" t="s">
        <v>154</v>
      </c>
      <c r="B29" s="10" t="s">
        <v>156</v>
      </c>
      <c r="C29" s="32">
        <v>317</v>
      </c>
      <c r="D29" s="32">
        <v>434.35</v>
      </c>
    </row>
    <row r="30" spans="1:11" ht="64.5" customHeight="1">
      <c r="A30" s="10" t="s">
        <v>35</v>
      </c>
      <c r="B30" s="10" t="s">
        <v>36</v>
      </c>
      <c r="C30" s="32">
        <v>119501</v>
      </c>
      <c r="D30" s="32">
        <v>84454.040999999997</v>
      </c>
      <c r="K30" s="13"/>
    </row>
    <row r="31" spans="1:11" s="29" customFormat="1" ht="59.25" customHeight="1">
      <c r="A31" s="10" t="s">
        <v>37</v>
      </c>
      <c r="B31" s="10" t="s">
        <v>38</v>
      </c>
      <c r="C31" s="12">
        <f>C34+C35+C36+C37</f>
        <v>0</v>
      </c>
      <c r="D31" s="33">
        <f>D33+D34+D35+D36+D37</f>
        <v>53.147000000000006</v>
      </c>
    </row>
    <row r="32" spans="1:11" ht="15.75" customHeight="1">
      <c r="A32" s="10"/>
      <c r="B32" s="10" t="s">
        <v>6</v>
      </c>
      <c r="C32" s="32"/>
      <c r="D32" s="32"/>
    </row>
    <row r="33" spans="1:6" ht="48" customHeight="1">
      <c r="A33" s="25" t="s">
        <v>314</v>
      </c>
      <c r="B33" s="10" t="s">
        <v>157</v>
      </c>
      <c r="C33" s="12">
        <v>0</v>
      </c>
      <c r="D33" s="32">
        <v>7.173</v>
      </c>
    </row>
    <row r="34" spans="1:6" ht="33" customHeight="1">
      <c r="A34" s="10" t="s">
        <v>91</v>
      </c>
      <c r="B34" s="10" t="s">
        <v>90</v>
      </c>
      <c r="C34" s="12">
        <v>0</v>
      </c>
      <c r="D34" s="34">
        <v>-2.69</v>
      </c>
    </row>
    <row r="35" spans="1:6" ht="17.25" customHeight="1">
      <c r="A35" s="10" t="s">
        <v>39</v>
      </c>
      <c r="B35" s="10" t="s">
        <v>40</v>
      </c>
      <c r="C35" s="12">
        <v>0</v>
      </c>
      <c r="D35" s="32">
        <v>35.426000000000002</v>
      </c>
    </row>
    <row r="36" spans="1:6" ht="48.75" customHeight="1">
      <c r="A36" s="10" t="s">
        <v>73</v>
      </c>
      <c r="B36" s="10" t="s">
        <v>74</v>
      </c>
      <c r="C36" s="12">
        <v>0</v>
      </c>
      <c r="D36" s="32">
        <v>15.305999999999999</v>
      </c>
    </row>
    <row r="37" spans="1:6" ht="49.5" customHeight="1">
      <c r="A37" s="10" t="s">
        <v>103</v>
      </c>
      <c r="B37" s="10" t="s">
        <v>102</v>
      </c>
      <c r="C37" s="12">
        <v>0</v>
      </c>
      <c r="D37" s="32">
        <v>-2.0680000000000001</v>
      </c>
    </row>
    <row r="38" spans="1:6" ht="72" customHeight="1">
      <c r="A38" s="10" t="s">
        <v>41</v>
      </c>
      <c r="B38" s="10" t="s">
        <v>85</v>
      </c>
      <c r="C38" s="32">
        <v>19351</v>
      </c>
      <c r="D38" s="32">
        <f>SUM(D40:D44)</f>
        <v>12985.7</v>
      </c>
    </row>
    <row r="39" spans="1:6" ht="16.5" customHeight="1">
      <c r="A39" s="10"/>
      <c r="B39" s="10" t="s">
        <v>6</v>
      </c>
      <c r="C39" s="32"/>
      <c r="D39" s="32"/>
    </row>
    <row r="40" spans="1:6" ht="115.5" customHeight="1">
      <c r="A40" s="10" t="s">
        <v>42</v>
      </c>
      <c r="B40" s="10" t="s">
        <v>86</v>
      </c>
      <c r="C40" s="32">
        <v>25</v>
      </c>
      <c r="D40" s="33">
        <v>170.22300000000001</v>
      </c>
    </row>
    <row r="41" spans="1:6" ht="33.75" customHeight="1">
      <c r="A41" s="10" t="s">
        <v>43</v>
      </c>
      <c r="B41" s="10" t="s">
        <v>44</v>
      </c>
      <c r="C41" s="32">
        <v>4000</v>
      </c>
      <c r="D41" s="32">
        <v>661.99199999999996</v>
      </c>
    </row>
    <row r="42" spans="1:6" ht="144.75" customHeight="1">
      <c r="A42" s="10" t="s">
        <v>45</v>
      </c>
      <c r="B42" s="10" t="s">
        <v>88</v>
      </c>
      <c r="C42" s="32">
        <v>9775</v>
      </c>
      <c r="D42" s="32">
        <v>6588.1270000000004</v>
      </c>
    </row>
    <row r="43" spans="1:6" ht="33.6" customHeight="1">
      <c r="A43" s="10" t="s">
        <v>46</v>
      </c>
      <c r="B43" s="10" t="s">
        <v>47</v>
      </c>
      <c r="C43" s="32">
        <v>4365</v>
      </c>
      <c r="D43" s="32">
        <v>4396.7330000000002</v>
      </c>
    </row>
    <row r="44" spans="1:6" ht="146.25" customHeight="1">
      <c r="A44" s="10" t="s">
        <v>70</v>
      </c>
      <c r="B44" s="10" t="s">
        <v>89</v>
      </c>
      <c r="C44" s="32">
        <v>1186</v>
      </c>
      <c r="D44" s="32">
        <v>1168.625</v>
      </c>
    </row>
    <row r="45" spans="1:6" ht="36" customHeight="1">
      <c r="A45" s="10" t="s">
        <v>48</v>
      </c>
      <c r="B45" s="10" t="s">
        <v>49</v>
      </c>
      <c r="C45" s="32">
        <v>198226</v>
      </c>
      <c r="D45" s="32">
        <f>D47+D48+D49</f>
        <v>178409.30800000002</v>
      </c>
      <c r="F45" s="21"/>
    </row>
    <row r="46" spans="1:6" ht="15.75">
      <c r="A46" s="10"/>
      <c r="B46" s="10" t="s">
        <v>6</v>
      </c>
      <c r="C46" s="32"/>
      <c r="D46" s="32"/>
    </row>
    <row r="47" spans="1:6" ht="33" customHeight="1">
      <c r="A47" s="10" t="s">
        <v>50</v>
      </c>
      <c r="B47" s="10" t="s">
        <v>51</v>
      </c>
      <c r="C47" s="32">
        <v>43720</v>
      </c>
      <c r="D47" s="32">
        <v>26598.126</v>
      </c>
    </row>
    <row r="48" spans="1:6" ht="19.5" customHeight="1">
      <c r="A48" s="10" t="s">
        <v>95</v>
      </c>
      <c r="B48" s="10" t="s">
        <v>52</v>
      </c>
      <c r="C48" s="32">
        <v>18171</v>
      </c>
      <c r="D48" s="32">
        <v>22618.218000000001</v>
      </c>
    </row>
    <row r="49" spans="1:8" ht="15.75" customHeight="1">
      <c r="A49" s="10" t="s">
        <v>53</v>
      </c>
      <c r="B49" s="10" t="s">
        <v>80</v>
      </c>
      <c r="C49" s="32">
        <v>136335</v>
      </c>
      <c r="D49" s="32">
        <v>129192.96400000001</v>
      </c>
    </row>
    <row r="50" spans="1:8" ht="60" customHeight="1">
      <c r="A50" s="10" t="s">
        <v>54</v>
      </c>
      <c r="B50" s="10" t="s">
        <v>105</v>
      </c>
      <c r="C50" s="32">
        <v>56328.394999999997</v>
      </c>
      <c r="D50" s="32">
        <f>D52+D53</f>
        <v>40589.951000000001</v>
      </c>
    </row>
    <row r="51" spans="1:8" ht="15" customHeight="1">
      <c r="A51" s="10"/>
      <c r="B51" s="10" t="s">
        <v>6</v>
      </c>
      <c r="C51" s="32"/>
      <c r="D51" s="32"/>
    </row>
    <row r="52" spans="1:8" ht="16.5" customHeight="1">
      <c r="A52" s="10" t="s">
        <v>93</v>
      </c>
      <c r="B52" s="23" t="s">
        <v>94</v>
      </c>
      <c r="C52" s="32">
        <v>36523</v>
      </c>
      <c r="D52" s="32">
        <v>17412.112000000001</v>
      </c>
    </row>
    <row r="53" spans="1:8" ht="31.5">
      <c r="A53" s="10" t="s">
        <v>96</v>
      </c>
      <c r="B53" s="10" t="s">
        <v>307</v>
      </c>
      <c r="C53" s="32">
        <v>19805.395</v>
      </c>
      <c r="D53" s="32">
        <v>23177.839</v>
      </c>
    </row>
    <row r="54" spans="1:8" ht="57.75" customHeight="1">
      <c r="A54" s="10" t="s">
        <v>55</v>
      </c>
      <c r="B54" s="10" t="s">
        <v>56</v>
      </c>
      <c r="C54" s="32">
        <v>2584</v>
      </c>
      <c r="D54" s="32">
        <f>D56+D57+D58</f>
        <v>10815.393</v>
      </c>
    </row>
    <row r="55" spans="1:8" ht="15.75" customHeight="1">
      <c r="A55" s="10"/>
      <c r="B55" s="10" t="s">
        <v>6</v>
      </c>
      <c r="C55" s="32"/>
      <c r="D55" s="32"/>
    </row>
    <row r="56" spans="1:8" ht="21" customHeight="1">
      <c r="A56" s="10" t="s">
        <v>167</v>
      </c>
      <c r="B56" s="10" t="s">
        <v>165</v>
      </c>
      <c r="C56" s="32">
        <v>2568.36</v>
      </c>
      <c r="D56" s="32">
        <v>10212.495999999999</v>
      </c>
    </row>
    <row r="57" spans="1:8" ht="126" customHeight="1">
      <c r="A57" s="10" t="s">
        <v>104</v>
      </c>
      <c r="B57" s="10" t="s">
        <v>111</v>
      </c>
      <c r="C57" s="32">
        <v>9.92</v>
      </c>
      <c r="D57" s="32">
        <v>9.92</v>
      </c>
    </row>
    <row r="58" spans="1:8" ht="50.25" customHeight="1">
      <c r="A58" s="10" t="s">
        <v>168</v>
      </c>
      <c r="B58" s="10" t="s">
        <v>166</v>
      </c>
      <c r="C58" s="32">
        <v>5.72</v>
      </c>
      <c r="D58" s="32">
        <v>592.97699999999998</v>
      </c>
    </row>
    <row r="59" spans="1:8" ht="34.5" customHeight="1">
      <c r="A59" s="10" t="s">
        <v>57</v>
      </c>
      <c r="B59" s="10" t="s">
        <v>58</v>
      </c>
      <c r="C59" s="32">
        <v>1606</v>
      </c>
      <c r="D59" s="32">
        <f>D61</f>
        <v>973.26099999999997</v>
      </c>
    </row>
    <row r="60" spans="1:8" ht="17.25" customHeight="1">
      <c r="A60" s="10"/>
      <c r="B60" s="10" t="s">
        <v>6</v>
      </c>
      <c r="C60" s="32"/>
      <c r="D60" s="32"/>
    </row>
    <row r="61" spans="1:8" ht="67.900000000000006" customHeight="1">
      <c r="A61" s="10" t="s">
        <v>59</v>
      </c>
      <c r="B61" s="10" t="s">
        <v>97</v>
      </c>
      <c r="C61" s="32">
        <v>1606</v>
      </c>
      <c r="D61" s="32">
        <v>973.26099999999997</v>
      </c>
    </row>
    <row r="62" spans="1:8" ht="36" customHeight="1">
      <c r="A62" s="10" t="s">
        <v>60</v>
      </c>
      <c r="B62" s="10" t="s">
        <v>61</v>
      </c>
      <c r="C62" s="32">
        <v>409086.13799999998</v>
      </c>
      <c r="D62" s="32">
        <f>D64+D66+D67+D68+D69+D70+D71+D72+D73+D74+D76+D77+D75+D65</f>
        <v>356099.81699999992</v>
      </c>
      <c r="G62" s="21"/>
      <c r="H62" s="21"/>
    </row>
    <row r="63" spans="1:8" ht="16.149999999999999" customHeight="1">
      <c r="A63" s="10"/>
      <c r="B63" s="10" t="s">
        <v>6</v>
      </c>
      <c r="C63" s="32"/>
      <c r="D63" s="32"/>
    </row>
    <row r="64" spans="1:8" ht="150.75" customHeight="1">
      <c r="A64" s="10" t="s">
        <v>87</v>
      </c>
      <c r="B64" s="10" t="s">
        <v>106</v>
      </c>
      <c r="C64" s="32">
        <v>692.08399999999995</v>
      </c>
      <c r="D64" s="32">
        <v>353.77800000000002</v>
      </c>
    </row>
    <row r="65" spans="1:4" ht="53.25" customHeight="1">
      <c r="A65" s="10" t="s">
        <v>169</v>
      </c>
      <c r="B65" s="10" t="s">
        <v>308</v>
      </c>
      <c r="C65" s="32">
        <v>5</v>
      </c>
      <c r="D65" s="32">
        <v>0.11899999999999999</v>
      </c>
    </row>
    <row r="66" spans="1:4" ht="66.75" customHeight="1">
      <c r="A66" s="10" t="s">
        <v>114</v>
      </c>
      <c r="B66" s="10" t="s">
        <v>113</v>
      </c>
      <c r="C66" s="32">
        <v>160</v>
      </c>
      <c r="D66" s="32">
        <v>88.977000000000004</v>
      </c>
    </row>
    <row r="67" spans="1:4" ht="79.5" customHeight="1">
      <c r="A67" s="10" t="s">
        <v>62</v>
      </c>
      <c r="B67" s="10" t="s">
        <v>63</v>
      </c>
      <c r="C67" s="32">
        <v>1000</v>
      </c>
      <c r="D67" s="32">
        <v>1510.8440000000001</v>
      </c>
    </row>
    <row r="68" spans="1:4" s="19" customFormat="1" ht="199.5" customHeight="1">
      <c r="A68" s="10" t="s">
        <v>109</v>
      </c>
      <c r="B68" s="10" t="s">
        <v>110</v>
      </c>
      <c r="C68" s="32">
        <v>10</v>
      </c>
      <c r="D68" s="32">
        <v>80.144999999999996</v>
      </c>
    </row>
    <row r="69" spans="1:4" ht="39" customHeight="1">
      <c r="A69" s="10" t="s">
        <v>71</v>
      </c>
      <c r="B69" s="10" t="s">
        <v>72</v>
      </c>
      <c r="C69" s="32">
        <v>124</v>
      </c>
      <c r="D69" s="32">
        <v>30.756</v>
      </c>
    </row>
    <row r="70" spans="1:4" ht="57.75" customHeight="1">
      <c r="A70" s="10" t="s">
        <v>75</v>
      </c>
      <c r="B70" s="10" t="s">
        <v>100</v>
      </c>
      <c r="C70" s="32">
        <v>1394</v>
      </c>
      <c r="D70" s="32">
        <v>1315.5309999999999</v>
      </c>
    </row>
    <row r="71" spans="1:4" ht="53.25" customHeight="1">
      <c r="A71" s="10" t="s">
        <v>98</v>
      </c>
      <c r="B71" s="10" t="s">
        <v>112</v>
      </c>
      <c r="C71" s="32">
        <v>382010</v>
      </c>
      <c r="D71" s="32">
        <v>319255.96999999997</v>
      </c>
    </row>
    <row r="72" spans="1:4" ht="77.25" customHeight="1">
      <c r="A72" s="10" t="s">
        <v>82</v>
      </c>
      <c r="B72" s="10" t="s">
        <v>99</v>
      </c>
      <c r="C72" s="32">
        <v>670</v>
      </c>
      <c r="D72" s="32">
        <v>3722.154</v>
      </c>
    </row>
    <row r="73" spans="1:4" ht="96.75" customHeight="1">
      <c r="A73" s="10" t="s">
        <v>83</v>
      </c>
      <c r="B73" s="10" t="s">
        <v>312</v>
      </c>
      <c r="C73" s="32">
        <v>2322</v>
      </c>
      <c r="D73" s="32">
        <v>9816.2739999999994</v>
      </c>
    </row>
    <row r="74" spans="1:4" ht="81" customHeight="1">
      <c r="A74" s="10" t="s">
        <v>92</v>
      </c>
      <c r="B74" s="10" t="s">
        <v>108</v>
      </c>
      <c r="C74" s="32">
        <v>3744</v>
      </c>
      <c r="D74" s="32">
        <v>709.26800000000003</v>
      </c>
    </row>
    <row r="75" spans="1:4" ht="65.25" customHeight="1">
      <c r="A75" s="25" t="s">
        <v>159</v>
      </c>
      <c r="B75" s="10" t="s">
        <v>158</v>
      </c>
      <c r="C75" s="33">
        <v>1</v>
      </c>
      <c r="D75" s="32">
        <v>0.79600000000000004</v>
      </c>
    </row>
    <row r="76" spans="1:4" ht="131.25" customHeight="1">
      <c r="A76" s="10" t="s">
        <v>101</v>
      </c>
      <c r="B76" s="24" t="s">
        <v>107</v>
      </c>
      <c r="C76" s="32">
        <v>7433</v>
      </c>
      <c r="D76" s="32">
        <v>5650.82</v>
      </c>
    </row>
    <row r="77" spans="1:4" ht="51.75" customHeight="1">
      <c r="A77" s="10" t="s">
        <v>64</v>
      </c>
      <c r="B77" s="10" t="s">
        <v>65</v>
      </c>
      <c r="C77" s="32">
        <v>9521.0529999999999</v>
      </c>
      <c r="D77" s="32">
        <v>13564.385</v>
      </c>
    </row>
    <row r="78" spans="1:4" ht="23.25" customHeight="1">
      <c r="A78" s="10" t="s">
        <v>66</v>
      </c>
      <c r="B78" s="10" t="s">
        <v>67</v>
      </c>
      <c r="C78" s="32">
        <f>C79+C80</f>
        <v>320000</v>
      </c>
      <c r="D78" s="32">
        <f>D79+D80</f>
        <v>296852.663</v>
      </c>
    </row>
    <row r="79" spans="1:4" ht="17.25" customHeight="1">
      <c r="A79" s="10" t="s">
        <v>76</v>
      </c>
      <c r="B79" s="10" t="s">
        <v>77</v>
      </c>
      <c r="C79" s="12">
        <v>0</v>
      </c>
      <c r="D79" s="32">
        <v>86.363</v>
      </c>
    </row>
    <row r="80" spans="1:4" ht="17.25" customHeight="1">
      <c r="A80" s="5" t="s">
        <v>68</v>
      </c>
      <c r="B80" s="5" t="s">
        <v>69</v>
      </c>
      <c r="C80" s="35">
        <v>320000</v>
      </c>
      <c r="D80" s="33">
        <v>296766.3</v>
      </c>
    </row>
    <row r="81" spans="1:4" ht="30.75" customHeight="1">
      <c r="A81" s="8" t="s">
        <v>115</v>
      </c>
      <c r="B81" s="8" t="s">
        <v>116</v>
      </c>
      <c r="C81" s="11">
        <f>C82+C154+C157+C169+0.1</f>
        <v>24165883.199999999</v>
      </c>
      <c r="D81" s="11">
        <f>D82+D154+D157+D169</f>
        <v>17818648.100000001</v>
      </c>
    </row>
    <row r="82" spans="1:4" ht="54.75" customHeight="1">
      <c r="A82" s="9" t="s">
        <v>117</v>
      </c>
      <c r="B82" s="9" t="s">
        <v>118</v>
      </c>
      <c r="C82" s="13">
        <f>C84+C90+C126+C147</f>
        <v>24159238.199999999</v>
      </c>
      <c r="D82" s="14">
        <f>D84+D90+D126+D147</f>
        <v>17898973.400000002</v>
      </c>
    </row>
    <row r="83" spans="1:4" ht="15.75">
      <c r="A83" s="9"/>
      <c r="B83" s="9" t="s">
        <v>6</v>
      </c>
      <c r="C83" s="13"/>
      <c r="D83" s="14"/>
    </row>
    <row r="84" spans="1:4" ht="39" customHeight="1">
      <c r="A84" s="9" t="s">
        <v>355</v>
      </c>
      <c r="B84" s="9" t="s">
        <v>163</v>
      </c>
      <c r="C84" s="13">
        <f>C85+C86+C87+C88+C89</f>
        <v>17379703.199999999</v>
      </c>
      <c r="D84" s="13">
        <f>D85+D86+D87+D88+D89</f>
        <v>13549398.1</v>
      </c>
    </row>
    <row r="85" spans="1:4" ht="49.5" customHeight="1">
      <c r="A85" s="26" t="s">
        <v>170</v>
      </c>
      <c r="B85" s="9" t="s">
        <v>119</v>
      </c>
      <c r="C85" s="13">
        <v>12131146.199999999</v>
      </c>
      <c r="D85" s="14">
        <v>9098360.0999999996</v>
      </c>
    </row>
    <row r="86" spans="1:4" ht="68.25" customHeight="1">
      <c r="A86" s="26" t="s">
        <v>315</v>
      </c>
      <c r="B86" s="9" t="s">
        <v>316</v>
      </c>
      <c r="C86" s="13">
        <v>1594894</v>
      </c>
      <c r="D86" s="13">
        <v>1594894</v>
      </c>
    </row>
    <row r="87" spans="1:4" ht="89.25" customHeight="1">
      <c r="A87" s="26" t="s">
        <v>171</v>
      </c>
      <c r="B87" s="9" t="s">
        <v>173</v>
      </c>
      <c r="C87" s="13">
        <v>3623592</v>
      </c>
      <c r="D87" s="14">
        <v>2717694</v>
      </c>
    </row>
    <row r="88" spans="1:4" ht="84" customHeight="1">
      <c r="A88" s="26" t="s">
        <v>172</v>
      </c>
      <c r="B88" s="9" t="s">
        <v>120</v>
      </c>
      <c r="C88" s="13">
        <v>30071</v>
      </c>
      <c r="D88" s="14">
        <v>22554</v>
      </c>
    </row>
    <row r="89" spans="1:4" ht="69.75" customHeight="1">
      <c r="A89" s="26" t="s">
        <v>317</v>
      </c>
      <c r="B89" s="9" t="s">
        <v>318</v>
      </c>
      <c r="C89" s="12">
        <v>0</v>
      </c>
      <c r="D89" s="13">
        <v>115896</v>
      </c>
    </row>
    <row r="90" spans="1:4" ht="64.5" customHeight="1">
      <c r="A90" s="26" t="s">
        <v>174</v>
      </c>
      <c r="B90" s="9" t="s">
        <v>121</v>
      </c>
      <c r="C90" s="13">
        <f>SUM(C91:C125)</f>
        <v>2065808.4999999998</v>
      </c>
      <c r="D90" s="13">
        <f>SUM(D91:D125)</f>
        <v>1256695.1999999997</v>
      </c>
    </row>
    <row r="91" spans="1:4" ht="56.25" customHeight="1">
      <c r="A91" s="26" t="s">
        <v>175</v>
      </c>
      <c r="B91" s="9" t="s">
        <v>309</v>
      </c>
      <c r="C91" s="13">
        <v>60453.7</v>
      </c>
      <c r="D91" s="18">
        <v>0</v>
      </c>
    </row>
    <row r="92" spans="1:4" ht="87" customHeight="1">
      <c r="A92" s="26" t="s">
        <v>176</v>
      </c>
      <c r="B92" s="9" t="s">
        <v>122</v>
      </c>
      <c r="C92" s="13">
        <v>239671.9</v>
      </c>
      <c r="D92" s="18">
        <v>138844.29999999999</v>
      </c>
    </row>
    <row r="93" spans="1:4" ht="90" customHeight="1">
      <c r="A93" s="26" t="s">
        <v>319</v>
      </c>
      <c r="B93" s="9" t="s">
        <v>320</v>
      </c>
      <c r="C93" s="12">
        <v>0</v>
      </c>
      <c r="D93" s="18">
        <v>16160.3</v>
      </c>
    </row>
    <row r="94" spans="1:4" ht="92.25" customHeight="1">
      <c r="A94" s="26" t="s">
        <v>177</v>
      </c>
      <c r="B94" s="9" t="s">
        <v>178</v>
      </c>
      <c r="C94" s="13">
        <v>31498.9</v>
      </c>
      <c r="D94" s="18">
        <v>24805.5</v>
      </c>
    </row>
    <row r="95" spans="1:4" ht="78.75" customHeight="1">
      <c r="A95" s="26" t="s">
        <v>207</v>
      </c>
      <c r="B95" s="9" t="s">
        <v>208</v>
      </c>
      <c r="C95" s="13">
        <v>11667.8</v>
      </c>
      <c r="D95" s="18">
        <v>1927</v>
      </c>
    </row>
    <row r="96" spans="1:4" ht="96.75" customHeight="1">
      <c r="A96" s="26" t="s">
        <v>179</v>
      </c>
      <c r="B96" s="9" t="s">
        <v>180</v>
      </c>
      <c r="C96" s="13">
        <v>416</v>
      </c>
      <c r="D96" s="18">
        <v>390.2</v>
      </c>
    </row>
    <row r="97" spans="1:4" ht="114" customHeight="1">
      <c r="A97" s="26" t="s">
        <v>181</v>
      </c>
      <c r="B97" s="9" t="s">
        <v>123</v>
      </c>
      <c r="C97" s="13">
        <v>269543.8</v>
      </c>
      <c r="D97" s="18">
        <v>165882.6</v>
      </c>
    </row>
    <row r="98" spans="1:4" ht="130.9" customHeight="1">
      <c r="A98" s="26" t="s">
        <v>182</v>
      </c>
      <c r="B98" s="9" t="s">
        <v>183</v>
      </c>
      <c r="C98" s="13">
        <v>500</v>
      </c>
      <c r="D98" s="12">
        <v>156.1</v>
      </c>
    </row>
    <row r="99" spans="1:4" ht="118.5" customHeight="1">
      <c r="A99" s="26" t="s">
        <v>184</v>
      </c>
      <c r="B99" s="9" t="s">
        <v>310</v>
      </c>
      <c r="C99" s="13">
        <v>31228.799999999999</v>
      </c>
      <c r="D99" s="12">
        <v>18931</v>
      </c>
    </row>
    <row r="100" spans="1:4" ht="204" customHeight="1">
      <c r="A100" s="26" t="s">
        <v>324</v>
      </c>
      <c r="B100" s="9" t="s">
        <v>323</v>
      </c>
      <c r="C100" s="13">
        <v>1930.2</v>
      </c>
      <c r="D100" s="18">
        <v>930.5</v>
      </c>
    </row>
    <row r="101" spans="1:4" ht="96.75" customHeight="1">
      <c r="A101" s="26" t="s">
        <v>185</v>
      </c>
      <c r="B101" s="9" t="s">
        <v>125</v>
      </c>
      <c r="C101" s="13">
        <v>60220.9</v>
      </c>
      <c r="D101" s="18">
        <v>24610</v>
      </c>
    </row>
    <row r="102" spans="1:4" ht="162" customHeight="1">
      <c r="A102" s="26" t="s">
        <v>186</v>
      </c>
      <c r="B102" s="9" t="s">
        <v>187</v>
      </c>
      <c r="C102" s="13">
        <v>1207.5</v>
      </c>
      <c r="D102" s="13">
        <v>1207.5</v>
      </c>
    </row>
    <row r="103" spans="1:4" ht="109.5" customHeight="1">
      <c r="A103" s="26" t="s">
        <v>188</v>
      </c>
      <c r="B103" s="9" t="s">
        <v>189</v>
      </c>
      <c r="C103" s="13">
        <v>5645.7</v>
      </c>
      <c r="D103" s="13">
        <v>5645.7</v>
      </c>
    </row>
    <row r="104" spans="1:4" ht="111.75" customHeight="1">
      <c r="A104" s="26" t="s">
        <v>210</v>
      </c>
      <c r="B104" s="9" t="s">
        <v>209</v>
      </c>
      <c r="C104" s="13">
        <v>5254.9</v>
      </c>
      <c r="D104" s="13">
        <v>5254.9</v>
      </c>
    </row>
    <row r="105" spans="1:4" ht="84.6" customHeight="1">
      <c r="A105" s="26" t="s">
        <v>212</v>
      </c>
      <c r="B105" s="9" t="s">
        <v>211</v>
      </c>
      <c r="C105" s="13">
        <v>29686.7</v>
      </c>
      <c r="D105" s="18">
        <v>19854.099999999999</v>
      </c>
    </row>
    <row r="106" spans="1:4" ht="49.15" customHeight="1">
      <c r="A106" s="26" t="s">
        <v>214</v>
      </c>
      <c r="B106" s="9" t="s">
        <v>213</v>
      </c>
      <c r="C106" s="13">
        <v>19518.3</v>
      </c>
      <c r="D106" s="18">
        <v>9918.1</v>
      </c>
    </row>
    <row r="107" spans="1:4" ht="81.75" customHeight="1">
      <c r="A107" s="26" t="s">
        <v>190</v>
      </c>
      <c r="B107" s="9" t="s">
        <v>191</v>
      </c>
      <c r="C107" s="13">
        <v>1076.8</v>
      </c>
      <c r="D107" s="18">
        <v>152.4</v>
      </c>
    </row>
    <row r="108" spans="1:4" ht="102" customHeight="1">
      <c r="A108" s="26" t="s">
        <v>356</v>
      </c>
      <c r="B108" s="9" t="s">
        <v>215</v>
      </c>
      <c r="C108" s="13">
        <v>7546.6</v>
      </c>
      <c r="D108" s="18">
        <v>3009</v>
      </c>
    </row>
    <row r="109" spans="1:4" ht="74.25" customHeight="1">
      <c r="A109" s="26" t="s">
        <v>357</v>
      </c>
      <c r="B109" s="9" t="s">
        <v>216</v>
      </c>
      <c r="C109" s="13">
        <v>2380.3000000000002</v>
      </c>
      <c r="D109" s="13">
        <v>2380.3000000000002</v>
      </c>
    </row>
    <row r="110" spans="1:4" ht="65.25" customHeight="1">
      <c r="A110" s="26" t="s">
        <v>192</v>
      </c>
      <c r="B110" s="9" t="s">
        <v>193</v>
      </c>
      <c r="C110" s="13">
        <v>33597.199999999997</v>
      </c>
      <c r="D110" s="18">
        <v>8999.6</v>
      </c>
    </row>
    <row r="111" spans="1:4" ht="100.5" customHeight="1">
      <c r="A111" s="26" t="s">
        <v>218</v>
      </c>
      <c r="B111" s="9" t="s">
        <v>217</v>
      </c>
      <c r="C111" s="13">
        <v>157776</v>
      </c>
      <c r="D111" s="18">
        <v>84639.9</v>
      </c>
    </row>
    <row r="112" spans="1:4" ht="162" customHeight="1">
      <c r="A112" s="26" t="s">
        <v>194</v>
      </c>
      <c r="B112" s="9" t="s">
        <v>311</v>
      </c>
      <c r="C112" s="13">
        <v>47935.4</v>
      </c>
      <c r="D112" s="18">
        <v>43826.400000000001</v>
      </c>
    </row>
    <row r="113" spans="1:4" ht="115.5" customHeight="1">
      <c r="A113" s="26" t="s">
        <v>220</v>
      </c>
      <c r="B113" s="9" t="s">
        <v>219</v>
      </c>
      <c r="C113" s="13">
        <v>22565.1</v>
      </c>
      <c r="D113" s="13">
        <v>22265.1</v>
      </c>
    </row>
    <row r="114" spans="1:4" ht="69.75" customHeight="1">
      <c r="A114" s="26" t="s">
        <v>222</v>
      </c>
      <c r="B114" s="9" t="s">
        <v>221</v>
      </c>
      <c r="C114" s="13">
        <v>7607</v>
      </c>
      <c r="D114" s="13">
        <v>7607</v>
      </c>
    </row>
    <row r="115" spans="1:4" ht="150" customHeight="1">
      <c r="A115" s="26" t="s">
        <v>224</v>
      </c>
      <c r="B115" s="9" t="s">
        <v>223</v>
      </c>
      <c r="C115" s="13">
        <v>2446.6999999999998</v>
      </c>
      <c r="D115" s="18">
        <v>1791</v>
      </c>
    </row>
    <row r="116" spans="1:4" ht="82.5" customHeight="1">
      <c r="A116" s="26" t="s">
        <v>195</v>
      </c>
      <c r="B116" s="9" t="s">
        <v>124</v>
      </c>
      <c r="C116" s="13">
        <v>68168</v>
      </c>
      <c r="D116" s="13">
        <v>68168</v>
      </c>
    </row>
    <row r="117" spans="1:4" ht="52.5" customHeight="1">
      <c r="A117" s="26" t="s">
        <v>196</v>
      </c>
      <c r="B117" s="9" t="s">
        <v>197</v>
      </c>
      <c r="C117" s="13">
        <v>1923.7</v>
      </c>
      <c r="D117" s="18">
        <v>1290.5</v>
      </c>
    </row>
    <row r="118" spans="1:4" ht="89.25" customHeight="1">
      <c r="A118" s="26" t="s">
        <v>198</v>
      </c>
      <c r="B118" s="9" t="s">
        <v>199</v>
      </c>
      <c r="C118" s="13">
        <v>373348</v>
      </c>
      <c r="D118" s="18">
        <v>324713.7</v>
      </c>
    </row>
    <row r="119" spans="1:4" ht="75.75" customHeight="1">
      <c r="A119" s="26" t="s">
        <v>200</v>
      </c>
      <c r="B119" s="9" t="s">
        <v>201</v>
      </c>
      <c r="C119" s="13">
        <v>2487.1999999999998</v>
      </c>
      <c r="D119" s="13">
        <v>2487.1999999999998</v>
      </c>
    </row>
    <row r="120" spans="1:4" ht="99.75" customHeight="1">
      <c r="A120" s="26" t="s">
        <v>202</v>
      </c>
      <c r="B120" s="9" t="s">
        <v>203</v>
      </c>
      <c r="C120" s="13">
        <v>189876.5</v>
      </c>
      <c r="D120" s="14">
        <v>135267.70000000001</v>
      </c>
    </row>
    <row r="121" spans="1:4" ht="95.25" customHeight="1">
      <c r="A121" s="26" t="s">
        <v>204</v>
      </c>
      <c r="B121" s="9" t="s">
        <v>205</v>
      </c>
      <c r="C121" s="13">
        <v>225188</v>
      </c>
      <c r="D121" s="18">
        <v>78840.7</v>
      </c>
    </row>
    <row r="122" spans="1:4" ht="64.5" customHeight="1">
      <c r="A122" s="26" t="s">
        <v>206</v>
      </c>
      <c r="B122" s="9" t="s">
        <v>225</v>
      </c>
      <c r="C122" s="13">
        <v>3041.8</v>
      </c>
      <c r="D122" s="18">
        <v>0</v>
      </c>
    </row>
    <row r="123" spans="1:4" ht="75" customHeight="1">
      <c r="A123" s="26" t="s">
        <v>227</v>
      </c>
      <c r="B123" s="9" t="s">
        <v>226</v>
      </c>
      <c r="C123" s="13">
        <v>37330.400000000001</v>
      </c>
      <c r="D123" s="18">
        <v>36738.9</v>
      </c>
    </row>
    <row r="124" spans="1:4" ht="75.75" customHeight="1">
      <c r="A124" s="26" t="s">
        <v>229</v>
      </c>
      <c r="B124" s="9" t="s">
        <v>228</v>
      </c>
      <c r="C124" s="13">
        <v>4999</v>
      </c>
      <c r="D124" s="18">
        <v>0</v>
      </c>
    </row>
    <row r="125" spans="1:4" ht="162" customHeight="1">
      <c r="A125" s="26" t="s">
        <v>321</v>
      </c>
      <c r="B125" s="9" t="s">
        <v>322</v>
      </c>
      <c r="C125" s="13">
        <v>108069.7</v>
      </c>
      <c r="D125" s="18">
        <v>0</v>
      </c>
    </row>
    <row r="126" spans="1:4" ht="78" customHeight="1">
      <c r="A126" s="9" t="s">
        <v>230</v>
      </c>
      <c r="B126" s="9" t="s">
        <v>164</v>
      </c>
      <c r="C126" s="13">
        <f>SUM(C127:C146)</f>
        <v>3744113.2</v>
      </c>
      <c r="D126" s="14">
        <f>SUM(D127:D146)+0.1</f>
        <v>2567396.5000000005</v>
      </c>
    </row>
    <row r="127" spans="1:4" ht="91.5" customHeight="1">
      <c r="A127" s="26" t="s">
        <v>231</v>
      </c>
      <c r="B127" s="9" t="s">
        <v>129</v>
      </c>
      <c r="C127" s="13">
        <v>39856.699999999997</v>
      </c>
      <c r="D127" s="14">
        <v>29892.5</v>
      </c>
    </row>
    <row r="128" spans="1:4" ht="117.75" customHeight="1">
      <c r="A128" s="26" t="s">
        <v>252</v>
      </c>
      <c r="B128" s="9" t="s">
        <v>251</v>
      </c>
      <c r="C128" s="13">
        <v>2352.6999999999998</v>
      </c>
      <c r="D128" s="14">
        <v>294.39999999999998</v>
      </c>
    </row>
    <row r="129" spans="1:4" ht="82.5" customHeight="1">
      <c r="A129" s="26" t="s">
        <v>232</v>
      </c>
      <c r="B129" s="9" t="s">
        <v>131</v>
      </c>
      <c r="C129" s="13">
        <v>26158.1</v>
      </c>
      <c r="D129" s="14">
        <v>13426.9</v>
      </c>
    </row>
    <row r="130" spans="1:4" ht="83.25" customHeight="1">
      <c r="A130" s="26" t="s">
        <v>233</v>
      </c>
      <c r="B130" s="9" t="s">
        <v>130</v>
      </c>
      <c r="C130" s="13">
        <v>1058483.8999999999</v>
      </c>
      <c r="D130" s="14">
        <v>733324.2</v>
      </c>
    </row>
    <row r="131" spans="1:4" ht="187.5" customHeight="1">
      <c r="A131" s="26" t="s">
        <v>234</v>
      </c>
      <c r="B131" s="9" t="s">
        <v>358</v>
      </c>
      <c r="C131" s="13">
        <v>13707.3</v>
      </c>
      <c r="D131" s="13">
        <v>13707.3</v>
      </c>
    </row>
    <row r="132" spans="1:4" ht="106.9" customHeight="1">
      <c r="A132" s="26" t="s">
        <v>235</v>
      </c>
      <c r="B132" s="9" t="s">
        <v>253</v>
      </c>
      <c r="C132" s="13">
        <v>11820.1</v>
      </c>
      <c r="D132" s="13">
        <v>3127.9</v>
      </c>
    </row>
    <row r="133" spans="1:4" ht="100.5" customHeight="1">
      <c r="A133" s="26" t="s">
        <v>236</v>
      </c>
      <c r="B133" s="9" t="s">
        <v>153</v>
      </c>
      <c r="C133" s="13">
        <v>1893.9</v>
      </c>
      <c r="D133" s="14">
        <v>1076.9000000000001</v>
      </c>
    </row>
    <row r="134" spans="1:4" ht="149.25" customHeight="1">
      <c r="A134" s="26" t="s">
        <v>325</v>
      </c>
      <c r="B134" s="9" t="s">
        <v>359</v>
      </c>
      <c r="C134" s="13">
        <v>3363.5</v>
      </c>
      <c r="D134" s="14">
        <v>1151.5999999999999</v>
      </c>
    </row>
    <row r="135" spans="1:4" ht="119.25" customHeight="1">
      <c r="A135" s="26" t="s">
        <v>237</v>
      </c>
      <c r="B135" s="9" t="s">
        <v>127</v>
      </c>
      <c r="C135" s="13">
        <v>28949.4</v>
      </c>
      <c r="D135" s="14">
        <v>23667.5</v>
      </c>
    </row>
    <row r="136" spans="1:4" ht="96.75" customHeight="1">
      <c r="A136" s="26" t="s">
        <v>238</v>
      </c>
      <c r="B136" s="9" t="s">
        <v>239</v>
      </c>
      <c r="C136" s="13">
        <v>82.2</v>
      </c>
      <c r="D136" s="14">
        <v>46.1</v>
      </c>
    </row>
    <row r="137" spans="1:4" ht="71.25" customHeight="1">
      <c r="A137" s="26" t="s">
        <v>240</v>
      </c>
      <c r="B137" s="9" t="s">
        <v>126</v>
      </c>
      <c r="C137" s="13">
        <v>448726.1</v>
      </c>
      <c r="D137" s="14">
        <v>391292.4</v>
      </c>
    </row>
    <row r="138" spans="1:4" ht="84.75" customHeight="1">
      <c r="A138" s="26" t="s">
        <v>241</v>
      </c>
      <c r="B138" s="9" t="s">
        <v>132</v>
      </c>
      <c r="C138" s="13">
        <v>13121.1</v>
      </c>
      <c r="D138" s="14">
        <v>10147.5</v>
      </c>
    </row>
    <row r="139" spans="1:4" ht="141.75" customHeight="1">
      <c r="A139" s="26" t="s">
        <v>242</v>
      </c>
      <c r="B139" s="9" t="s">
        <v>134</v>
      </c>
      <c r="C139" s="13">
        <v>24952.1</v>
      </c>
      <c r="D139" s="14">
        <v>19763.900000000001</v>
      </c>
    </row>
    <row r="140" spans="1:4" ht="97.5" customHeight="1">
      <c r="A140" s="26" t="s">
        <v>243</v>
      </c>
      <c r="B140" s="9" t="s">
        <v>128</v>
      </c>
      <c r="C140" s="13">
        <v>48.2</v>
      </c>
      <c r="D140" s="18">
        <v>4.4000000000000004</v>
      </c>
    </row>
    <row r="141" spans="1:4" ht="87" customHeight="1">
      <c r="A141" s="26" t="s">
        <v>244</v>
      </c>
      <c r="B141" s="9" t="s">
        <v>133</v>
      </c>
      <c r="C141" s="13">
        <v>514705.9</v>
      </c>
      <c r="D141" s="18">
        <v>307425.09999999998</v>
      </c>
    </row>
    <row r="142" spans="1:4" ht="171.75" customHeight="1">
      <c r="A142" s="26" t="s">
        <v>245</v>
      </c>
      <c r="B142" s="9" t="s">
        <v>135</v>
      </c>
      <c r="C142" s="13">
        <v>904271.6</v>
      </c>
      <c r="D142" s="18">
        <v>634864.5</v>
      </c>
    </row>
    <row r="143" spans="1:4" ht="170.25" customHeight="1">
      <c r="A143" s="26" t="s">
        <v>246</v>
      </c>
      <c r="B143" s="9" t="s">
        <v>247</v>
      </c>
      <c r="C143" s="13">
        <v>296569</v>
      </c>
      <c r="D143" s="18">
        <v>184446.7</v>
      </c>
    </row>
    <row r="144" spans="1:4" ht="74.25" customHeight="1">
      <c r="A144" s="26" t="s">
        <v>248</v>
      </c>
      <c r="B144" s="9" t="s">
        <v>160</v>
      </c>
      <c r="C144" s="13">
        <v>3121.8</v>
      </c>
      <c r="D144" s="14">
        <v>3121.8</v>
      </c>
    </row>
    <row r="145" spans="1:4" ht="99.75" customHeight="1">
      <c r="A145" s="26" t="s">
        <v>360</v>
      </c>
      <c r="B145" s="9" t="s">
        <v>254</v>
      </c>
      <c r="C145" s="13">
        <v>176181.6</v>
      </c>
      <c r="D145" s="14">
        <v>97796.6</v>
      </c>
    </row>
    <row r="146" spans="1:4" ht="50.25" customHeight="1">
      <c r="A146" s="26" t="s">
        <v>249</v>
      </c>
      <c r="B146" s="9" t="s">
        <v>250</v>
      </c>
      <c r="C146" s="13">
        <v>175748</v>
      </c>
      <c r="D146" s="14">
        <v>98818.2</v>
      </c>
    </row>
    <row r="147" spans="1:4" ht="35.25" customHeight="1">
      <c r="A147" s="9" t="s">
        <v>255</v>
      </c>
      <c r="B147" s="9" t="s">
        <v>136</v>
      </c>
      <c r="C147" s="13">
        <f>SUM(C148:C153)</f>
        <v>969613.29999999993</v>
      </c>
      <c r="D147" s="13">
        <f>SUM(D148:D153)+0.1</f>
        <v>525483.6</v>
      </c>
    </row>
    <row r="148" spans="1:4" ht="80.25" customHeight="1">
      <c r="A148" s="9" t="s">
        <v>256</v>
      </c>
      <c r="B148" s="9" t="s">
        <v>261</v>
      </c>
      <c r="C148" s="13">
        <v>5898.5</v>
      </c>
      <c r="D148" s="13">
        <v>5919.5</v>
      </c>
    </row>
    <row r="149" spans="1:4" ht="81" customHeight="1">
      <c r="A149" s="26" t="s">
        <v>257</v>
      </c>
      <c r="B149" s="9" t="s">
        <v>258</v>
      </c>
      <c r="C149" s="13">
        <v>3901.5</v>
      </c>
      <c r="D149" s="13">
        <v>3901.5</v>
      </c>
    </row>
    <row r="150" spans="1:4" ht="151.5" customHeight="1">
      <c r="A150" s="26" t="s">
        <v>361</v>
      </c>
      <c r="B150" s="9" t="s">
        <v>328</v>
      </c>
      <c r="C150" s="13">
        <v>430199.1</v>
      </c>
      <c r="D150" s="13">
        <v>0</v>
      </c>
    </row>
    <row r="151" spans="1:4" ht="81" customHeight="1">
      <c r="A151" s="26" t="s">
        <v>259</v>
      </c>
      <c r="B151" s="9" t="s">
        <v>260</v>
      </c>
      <c r="C151" s="13">
        <v>139209.1</v>
      </c>
      <c r="D151" s="18">
        <v>125257.4</v>
      </c>
    </row>
    <row r="152" spans="1:4" ht="81.599999999999994" customHeight="1">
      <c r="A152" s="26" t="s">
        <v>263</v>
      </c>
      <c r="B152" s="9" t="s">
        <v>262</v>
      </c>
      <c r="C152" s="13">
        <v>150505.1</v>
      </c>
      <c r="D152" s="13">
        <v>150505.1</v>
      </c>
    </row>
    <row r="153" spans="1:4" ht="52.5" customHeight="1">
      <c r="A153" s="26" t="s">
        <v>326</v>
      </c>
      <c r="B153" s="9" t="s">
        <v>327</v>
      </c>
      <c r="C153" s="13">
        <v>239900</v>
      </c>
      <c r="D153" s="13">
        <v>239900</v>
      </c>
    </row>
    <row r="154" spans="1:4" ht="33.6" customHeight="1">
      <c r="A154" s="9" t="s">
        <v>264</v>
      </c>
      <c r="B154" s="9" t="s">
        <v>137</v>
      </c>
      <c r="C154" s="12">
        <f>C155</f>
        <v>2677.5</v>
      </c>
      <c r="D154" s="18">
        <f>D155</f>
        <v>2698.2</v>
      </c>
    </row>
    <row r="155" spans="1:4" ht="40.9" customHeight="1">
      <c r="A155" s="9" t="s">
        <v>138</v>
      </c>
      <c r="B155" s="9" t="s">
        <v>139</v>
      </c>
      <c r="C155" s="12">
        <f>C156</f>
        <v>2677.5</v>
      </c>
      <c r="D155" s="18">
        <f>D156</f>
        <v>2698.2</v>
      </c>
    </row>
    <row r="156" spans="1:4" ht="39.6" customHeight="1">
      <c r="A156" s="9" t="s">
        <v>140</v>
      </c>
      <c r="B156" s="9" t="s">
        <v>139</v>
      </c>
      <c r="C156" s="12">
        <v>2677.5</v>
      </c>
      <c r="D156" s="18">
        <v>2698.2</v>
      </c>
    </row>
    <row r="157" spans="1:4" ht="147.75" customHeight="1">
      <c r="A157" s="9" t="s">
        <v>141</v>
      </c>
      <c r="B157" s="9" t="s">
        <v>142</v>
      </c>
      <c r="C157" s="12">
        <f>C158+C159</f>
        <v>11843.4</v>
      </c>
      <c r="D157" s="18">
        <f>D158+D159</f>
        <v>27198</v>
      </c>
    </row>
    <row r="158" spans="1:4" ht="115.5" customHeight="1">
      <c r="A158" s="9" t="s">
        <v>143</v>
      </c>
      <c r="B158" s="9" t="s">
        <v>362</v>
      </c>
      <c r="C158" s="12">
        <f>C160</f>
        <v>11477.5</v>
      </c>
      <c r="D158" s="12">
        <f>D160</f>
        <v>26664.799999999999</v>
      </c>
    </row>
    <row r="159" spans="1:4" ht="66" customHeight="1">
      <c r="A159" s="9" t="s">
        <v>144</v>
      </c>
      <c r="B159" s="9" t="s">
        <v>145</v>
      </c>
      <c r="C159" s="12">
        <f>C161</f>
        <v>365.9</v>
      </c>
      <c r="D159" s="12">
        <f>D161</f>
        <v>533.20000000000005</v>
      </c>
    </row>
    <row r="160" spans="1:4" ht="94.5" customHeight="1">
      <c r="A160" s="9" t="s">
        <v>265</v>
      </c>
      <c r="B160" s="9" t="s">
        <v>266</v>
      </c>
      <c r="C160" s="12">
        <f>C165+C166+C167+C168+C164</f>
        <v>11477.5</v>
      </c>
      <c r="D160" s="12">
        <f>D165+D166+D167+D168+D164</f>
        <v>26664.799999999999</v>
      </c>
    </row>
    <row r="161" spans="1:4" ht="49.9" customHeight="1">
      <c r="A161" s="9" t="s">
        <v>146</v>
      </c>
      <c r="B161" s="9" t="s">
        <v>147</v>
      </c>
      <c r="C161" s="12">
        <v>365.9</v>
      </c>
      <c r="D161" s="18">
        <v>533.20000000000005</v>
      </c>
    </row>
    <row r="162" spans="1:4" ht="64.900000000000006" customHeight="1">
      <c r="A162" s="9" t="s">
        <v>267</v>
      </c>
      <c r="B162" s="9" t="s">
        <v>268</v>
      </c>
      <c r="C162" s="12">
        <v>365.9</v>
      </c>
      <c r="D162" s="18">
        <v>526.4</v>
      </c>
    </row>
    <row r="163" spans="1:4" ht="64.5" customHeight="1">
      <c r="A163" s="9" t="s">
        <v>161</v>
      </c>
      <c r="B163" s="9" t="s">
        <v>162</v>
      </c>
      <c r="C163" s="12">
        <v>0</v>
      </c>
      <c r="D163" s="18">
        <v>6.8</v>
      </c>
    </row>
    <row r="164" spans="1:4" ht="114.75" customHeight="1">
      <c r="A164" s="9" t="s">
        <v>332</v>
      </c>
      <c r="B164" s="9" t="s">
        <v>333</v>
      </c>
      <c r="C164" s="12">
        <v>0</v>
      </c>
      <c r="D164" s="18">
        <v>721.6</v>
      </c>
    </row>
    <row r="165" spans="1:4" ht="113.25" customHeight="1">
      <c r="A165" s="9" t="s">
        <v>329</v>
      </c>
      <c r="B165" s="9" t="s">
        <v>330</v>
      </c>
      <c r="C165" s="12">
        <v>0</v>
      </c>
      <c r="D165" s="18">
        <v>1.1000000000000001</v>
      </c>
    </row>
    <row r="166" spans="1:4" ht="114.75" customHeight="1">
      <c r="A166" s="9" t="s">
        <v>270</v>
      </c>
      <c r="B166" s="9" t="s">
        <v>269</v>
      </c>
      <c r="C166" s="12">
        <v>1716.4</v>
      </c>
      <c r="D166" s="18">
        <v>1845.6</v>
      </c>
    </row>
    <row r="167" spans="1:4" ht="97.15" customHeight="1">
      <c r="A167" s="9" t="s">
        <v>331</v>
      </c>
      <c r="B167" s="9" t="s">
        <v>271</v>
      </c>
      <c r="C167" s="12">
        <v>45</v>
      </c>
      <c r="D167" s="18">
        <v>45</v>
      </c>
    </row>
    <row r="168" spans="1:4" ht="98.25" customHeight="1">
      <c r="A168" s="9" t="s">
        <v>272</v>
      </c>
      <c r="B168" s="9" t="s">
        <v>273</v>
      </c>
      <c r="C168" s="12">
        <v>9716.1</v>
      </c>
      <c r="D168" s="18">
        <v>24051.5</v>
      </c>
    </row>
    <row r="169" spans="1:4" ht="79.5" customHeight="1">
      <c r="A169" s="9" t="s">
        <v>148</v>
      </c>
      <c r="B169" s="9" t="s">
        <v>149</v>
      </c>
      <c r="C169" s="28">
        <f>C170</f>
        <v>-7876</v>
      </c>
      <c r="D169" s="28">
        <f>D170</f>
        <v>-110221.49999999999</v>
      </c>
    </row>
    <row r="170" spans="1:4" ht="81.599999999999994" customHeight="1">
      <c r="A170" s="26" t="s">
        <v>274</v>
      </c>
      <c r="B170" s="9" t="s">
        <v>150</v>
      </c>
      <c r="C170" s="28">
        <f>SUM(C171:C197)</f>
        <v>-7876</v>
      </c>
      <c r="D170" s="28">
        <f>SUM(D171:D197)</f>
        <v>-110221.49999999999</v>
      </c>
    </row>
    <row r="171" spans="1:4" ht="99.75" customHeight="1">
      <c r="A171" s="26" t="s">
        <v>334</v>
      </c>
      <c r="B171" s="9" t="s">
        <v>335</v>
      </c>
      <c r="C171" s="12">
        <v>0</v>
      </c>
      <c r="D171" s="28">
        <v>-4456.1000000000004</v>
      </c>
    </row>
    <row r="172" spans="1:4" ht="98.25" customHeight="1">
      <c r="A172" s="26" t="s">
        <v>336</v>
      </c>
      <c r="B172" s="9" t="s">
        <v>363</v>
      </c>
      <c r="C172" s="12">
        <v>0</v>
      </c>
      <c r="D172" s="28">
        <v>-1.1000000000000001</v>
      </c>
    </row>
    <row r="173" spans="1:4" ht="66.75" customHeight="1">
      <c r="A173" s="26" t="s">
        <v>285</v>
      </c>
      <c r="B173" s="9" t="s">
        <v>286</v>
      </c>
      <c r="C173" s="28">
        <v>-44.4</v>
      </c>
      <c r="D173" s="28">
        <v>-44.4</v>
      </c>
    </row>
    <row r="174" spans="1:4" ht="94.5" customHeight="1">
      <c r="A174" s="26" t="s">
        <v>287</v>
      </c>
      <c r="B174" s="9" t="s">
        <v>288</v>
      </c>
      <c r="C174" s="12">
        <v>0</v>
      </c>
      <c r="D174" s="28">
        <v>-3847.7</v>
      </c>
    </row>
    <row r="175" spans="1:4" ht="99" customHeight="1">
      <c r="A175" s="26" t="s">
        <v>289</v>
      </c>
      <c r="B175" s="9" t="s">
        <v>290</v>
      </c>
      <c r="C175" s="12">
        <v>0</v>
      </c>
      <c r="D175" s="28">
        <v>-74454.8</v>
      </c>
    </row>
    <row r="176" spans="1:4" ht="48.75" customHeight="1">
      <c r="A176" s="26" t="s">
        <v>291</v>
      </c>
      <c r="B176" s="9" t="s">
        <v>292</v>
      </c>
      <c r="C176" s="12">
        <v>0</v>
      </c>
      <c r="D176" s="28">
        <v>-172.5</v>
      </c>
    </row>
    <row r="177" spans="1:4" ht="83.25" customHeight="1">
      <c r="A177" s="26" t="s">
        <v>293</v>
      </c>
      <c r="B177" s="9" t="s">
        <v>294</v>
      </c>
      <c r="C177" s="12">
        <v>0</v>
      </c>
      <c r="D177" s="28">
        <v>-63.7</v>
      </c>
    </row>
    <row r="178" spans="1:4" ht="85.5" customHeight="1">
      <c r="A178" s="26" t="s">
        <v>275</v>
      </c>
      <c r="B178" s="9" t="s">
        <v>276</v>
      </c>
      <c r="C178" s="12">
        <v>0</v>
      </c>
      <c r="D178" s="28">
        <v>-527.6</v>
      </c>
    </row>
    <row r="179" spans="1:4" ht="66.75" customHeight="1">
      <c r="A179" s="26" t="s">
        <v>337</v>
      </c>
      <c r="B179" s="9" t="s">
        <v>338</v>
      </c>
      <c r="C179" s="12">
        <v>0</v>
      </c>
      <c r="D179" s="28">
        <v>-4.7</v>
      </c>
    </row>
    <row r="180" spans="1:4" ht="91.5" customHeight="1">
      <c r="A180" s="26" t="s">
        <v>277</v>
      </c>
      <c r="B180" s="9" t="s">
        <v>278</v>
      </c>
      <c r="C180" s="28">
        <v>-19.899999999999999</v>
      </c>
      <c r="D180" s="28">
        <v>-237.4</v>
      </c>
    </row>
    <row r="181" spans="1:4" ht="123.75" customHeight="1">
      <c r="A181" s="26" t="s">
        <v>339</v>
      </c>
      <c r="B181" s="9" t="s">
        <v>340</v>
      </c>
      <c r="C181" s="12">
        <v>0</v>
      </c>
      <c r="D181" s="28">
        <v>-12681.2</v>
      </c>
    </row>
    <row r="182" spans="1:4" ht="108" customHeight="1">
      <c r="A182" s="26" t="s">
        <v>341</v>
      </c>
      <c r="B182" s="9" t="s">
        <v>342</v>
      </c>
      <c r="C182" s="12">
        <v>0</v>
      </c>
      <c r="D182" s="28">
        <v>-63.9</v>
      </c>
    </row>
    <row r="183" spans="1:4" ht="123" customHeight="1">
      <c r="A183" s="26" t="s">
        <v>343</v>
      </c>
      <c r="B183" s="9" t="s">
        <v>344</v>
      </c>
      <c r="C183" s="12">
        <v>0</v>
      </c>
      <c r="D183" s="28">
        <v>-293.7</v>
      </c>
    </row>
    <row r="184" spans="1:4" ht="99" customHeight="1">
      <c r="A184" s="26" t="s">
        <v>279</v>
      </c>
      <c r="B184" s="9" t="s">
        <v>280</v>
      </c>
      <c r="C184" s="12">
        <v>0</v>
      </c>
      <c r="D184" s="28">
        <v>-456.8</v>
      </c>
    </row>
    <row r="185" spans="1:4" ht="81" customHeight="1">
      <c r="A185" s="26" t="s">
        <v>295</v>
      </c>
      <c r="B185" s="9" t="s">
        <v>296</v>
      </c>
      <c r="C185" s="12">
        <v>0</v>
      </c>
      <c r="D185" s="28">
        <v>-378.6</v>
      </c>
    </row>
    <row r="186" spans="1:4" ht="101.25" customHeight="1">
      <c r="A186" s="26" t="s">
        <v>297</v>
      </c>
      <c r="B186" s="9" t="s">
        <v>298</v>
      </c>
      <c r="C186" s="28">
        <v>-1721.4</v>
      </c>
      <c r="D186" s="28">
        <v>-1721.4</v>
      </c>
    </row>
    <row r="187" spans="1:4" ht="87.75" customHeight="1">
      <c r="A187" s="26" t="s">
        <v>299</v>
      </c>
      <c r="B187" s="9" t="s">
        <v>300</v>
      </c>
      <c r="C187" s="28">
        <v>-62.7</v>
      </c>
      <c r="D187" s="28">
        <v>-62.7</v>
      </c>
    </row>
    <row r="188" spans="1:4" ht="77.25" customHeight="1">
      <c r="A188" s="26" t="s">
        <v>301</v>
      </c>
      <c r="B188" s="9" t="s">
        <v>302</v>
      </c>
      <c r="C188" s="12">
        <v>0</v>
      </c>
      <c r="D188" s="28">
        <v>-1198.9000000000001</v>
      </c>
    </row>
    <row r="189" spans="1:4" ht="189" customHeight="1">
      <c r="A189" s="26" t="s">
        <v>345</v>
      </c>
      <c r="B189" s="9" t="s">
        <v>346</v>
      </c>
      <c r="C189" s="12">
        <v>0</v>
      </c>
      <c r="D189" s="28">
        <v>-2.8</v>
      </c>
    </row>
    <row r="190" spans="1:4" ht="79.5" customHeight="1">
      <c r="A190" s="26" t="s">
        <v>347</v>
      </c>
      <c r="B190" s="9" t="s">
        <v>348</v>
      </c>
      <c r="C190" s="12">
        <v>0</v>
      </c>
      <c r="D190" s="28">
        <v>-3</v>
      </c>
    </row>
    <row r="191" spans="1:4" ht="117" customHeight="1">
      <c r="A191" s="26" t="s">
        <v>349</v>
      </c>
      <c r="B191" s="9" t="s">
        <v>350</v>
      </c>
      <c r="C191" s="12">
        <v>0</v>
      </c>
      <c r="D191" s="28">
        <v>-343</v>
      </c>
    </row>
    <row r="192" spans="1:4" ht="229.5" customHeight="1">
      <c r="A192" s="26" t="s">
        <v>351</v>
      </c>
      <c r="B192" s="9" t="s">
        <v>352</v>
      </c>
      <c r="C192" s="12">
        <v>0</v>
      </c>
      <c r="D192" s="28">
        <v>-31.6</v>
      </c>
    </row>
    <row r="193" spans="1:4" ht="161.44999999999999" customHeight="1">
      <c r="A193" s="26" t="s">
        <v>303</v>
      </c>
      <c r="B193" s="9" t="s">
        <v>304</v>
      </c>
      <c r="C193" s="28">
        <v>-365.9</v>
      </c>
      <c r="D193" s="28">
        <v>-367.9</v>
      </c>
    </row>
    <row r="194" spans="1:4" ht="51.75" customHeight="1">
      <c r="A194" s="26" t="s">
        <v>353</v>
      </c>
      <c r="B194" s="9" t="s">
        <v>354</v>
      </c>
      <c r="C194" s="12">
        <v>0</v>
      </c>
      <c r="D194" s="28">
        <v>-18.8</v>
      </c>
    </row>
    <row r="195" spans="1:4" ht="111" customHeight="1">
      <c r="A195" s="26" t="s">
        <v>305</v>
      </c>
      <c r="B195" s="9" t="s">
        <v>306</v>
      </c>
      <c r="C195" s="28">
        <v>-4796.8</v>
      </c>
      <c r="D195" s="28">
        <v>-4796.8</v>
      </c>
    </row>
    <row r="196" spans="1:4" ht="82.5" customHeight="1">
      <c r="A196" s="26" t="s">
        <v>281</v>
      </c>
      <c r="B196" s="9" t="s">
        <v>282</v>
      </c>
      <c r="C196" s="12">
        <v>0</v>
      </c>
      <c r="D196" s="28">
        <v>-2460.4</v>
      </c>
    </row>
    <row r="197" spans="1:4" ht="82.15" customHeight="1">
      <c r="A197" s="26" t="s">
        <v>283</v>
      </c>
      <c r="B197" s="9" t="s">
        <v>284</v>
      </c>
      <c r="C197" s="28">
        <v>-864.9</v>
      </c>
      <c r="D197" s="28">
        <v>-1530</v>
      </c>
    </row>
    <row r="198" spans="1:4" ht="15.75">
      <c r="A198" s="8" t="s">
        <v>151</v>
      </c>
      <c r="B198" s="8" t="s">
        <v>152</v>
      </c>
      <c r="C198" s="11">
        <f>C6+C81</f>
        <v>57149316.629999995</v>
      </c>
      <c r="D198" s="11">
        <f>D6+D81</f>
        <v>41517706.908</v>
      </c>
    </row>
    <row r="200" spans="1:4" ht="35.25" customHeight="1">
      <c r="A200" s="39" t="s">
        <v>155</v>
      </c>
      <c r="B200" s="39"/>
      <c r="C200" s="39"/>
      <c r="D200" s="39"/>
    </row>
  </sheetData>
  <autoFilter ref="A4:H198"/>
  <mergeCells count="3">
    <mergeCell ref="C1:D1"/>
    <mergeCell ref="A2:D2"/>
    <mergeCell ref="A200:D200"/>
  </mergeCells>
  <phoneticPr fontId="6" type="noConversion"/>
  <printOptions horizontalCentered="1"/>
  <pageMargins left="0.59055118110236227" right="0.59055118110236227" top="0.59055118110236227" bottom="0.78740157480314965" header="0.11811023622047245" footer="0.51181102362204722"/>
  <pageSetup paperSize="9" scale="90" firstPageNumber="2"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2018-10-25T06:58:57Z</cp:lastPrinted>
  <dcterms:created xsi:type="dcterms:W3CDTF">2008-04-13T22:10:36Z</dcterms:created>
  <dcterms:modified xsi:type="dcterms:W3CDTF">2018-11-26T02:51:58Z</dcterms:modified>
</cp:coreProperties>
</file>