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480" yWindow="570" windowWidth="11340" windowHeight="8040"/>
  </bookViews>
  <sheets>
    <sheet name="Приложение № 1" sheetId="1" r:id="rId1"/>
  </sheets>
  <definedNames>
    <definedName name="_xlnm._FilterDatabase" localSheetId="0" hidden="1">'Приложение № 1'!$A$4:$H$201</definedName>
    <definedName name="_xlnm.Print_Titles" localSheetId="0">'Приложение № 1'!$5:$5</definedName>
    <definedName name="_xlnm.Print_Area" localSheetId="0">'Приложение № 1'!$A$1:$D$203</definedName>
  </definedNames>
  <calcPr calcId="125725" fullCalcOnLoad="1"/>
</workbook>
</file>

<file path=xl/calcChain.xml><?xml version="1.0" encoding="utf-8"?>
<calcChain xmlns="http://schemas.openxmlformats.org/spreadsheetml/2006/main">
  <c r="D62" i="1"/>
  <c r="C62"/>
  <c r="D45"/>
  <c r="C45"/>
  <c r="D27"/>
  <c r="C27"/>
  <c r="C7"/>
  <c r="D184"/>
  <c r="D183"/>
  <c r="C184"/>
  <c r="C183"/>
  <c r="D177"/>
  <c r="D176"/>
  <c r="D175"/>
  <c r="D80"/>
  <c r="C177"/>
  <c r="C176"/>
  <c r="C175"/>
  <c r="C80"/>
  <c r="D88"/>
  <c r="C88"/>
  <c r="D83"/>
  <c r="C83"/>
  <c r="D157"/>
  <c r="C157"/>
  <c r="C38"/>
  <c r="C54"/>
  <c r="D38"/>
  <c r="D54"/>
  <c r="D133"/>
  <c r="D31"/>
  <c r="C133"/>
  <c r="C81"/>
  <c r="D173"/>
  <c r="D172"/>
  <c r="C173"/>
  <c r="C172"/>
  <c r="D11"/>
  <c r="C31"/>
  <c r="C77"/>
  <c r="D50"/>
  <c r="C50"/>
  <c r="D7"/>
  <c r="D6"/>
  <c r="D201"/>
  <c r="D14"/>
  <c r="D18"/>
  <c r="D23"/>
  <c r="D59"/>
  <c r="D77"/>
  <c r="C11"/>
  <c r="C14"/>
  <c r="C18"/>
  <c r="C23"/>
  <c r="C59"/>
  <c r="C6"/>
  <c r="D81"/>
  <c r="C201"/>
</calcChain>
</file>

<file path=xl/sharedStrings.xml><?xml version="1.0" encoding="utf-8"?>
<sst xmlns="http://schemas.openxmlformats.org/spreadsheetml/2006/main" count="386" uniqueCount="371">
  <si>
    <t>(тыс. рублей)</t>
  </si>
  <si>
    <t>Код бюджетной классификации Российской Федерации</t>
  </si>
  <si>
    <t>Наименование доходов</t>
  </si>
  <si>
    <t>1 00 00000 00 0000 000</t>
  </si>
  <si>
    <t>1 01 00000 00 0000 000</t>
  </si>
  <si>
    <t>НАЛОГИ НА ПРИБЫЛЬ, ДОХОДЫ</t>
  </si>
  <si>
    <t>в том числе:</t>
  </si>
  <si>
    <t>1 01 01000 00 0000 110</t>
  </si>
  <si>
    <t>Налог на прибыль организаций</t>
  </si>
  <si>
    <t>1 01 02000 01 0000 110</t>
  </si>
  <si>
    <t>Налог на доходы физических лиц</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</si>
  <si>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</si>
  <si>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</si>
  <si>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</si>
  <si>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</si>
  <si>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1 05 00000 00 0000 000</t>
  </si>
  <si>
    <t>НАЛОГИ НА СОВОКУПНЫЙ ДОХОД</t>
  </si>
  <si>
    <t>1 05 01000 00 0000 110</t>
  </si>
  <si>
    <t>1 05 03000 01 0000 110</t>
  </si>
  <si>
    <t>Единый сельскохозяйственный налог</t>
  </si>
  <si>
    <t>1 06 00000 00 0000 000</t>
  </si>
  <si>
    <t>НАЛОГИ НА ИМУЩЕСТВО</t>
  </si>
  <si>
    <t>1 06 02000 02 0000 110</t>
  </si>
  <si>
    <t>Налог на имущество организаций</t>
  </si>
  <si>
    <t>1 06 04000 02 0000 110</t>
  </si>
  <si>
    <t>Транспортный налог</t>
  </si>
  <si>
    <t>1 06 05000 02 0000 110</t>
  </si>
  <si>
    <t>Налог на игорный бизнес</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</si>
  <si>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</si>
  <si>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</si>
  <si>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</si>
  <si>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</si>
  <si>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1 07 04000 01 0000 110</t>
  </si>
  <si>
    <t>Сборы за пользование объектами животного мира и за пользование объектами водных биологических ресурсов</t>
  </si>
  <si>
    <t>1 08 00000 00 0000 000</t>
  </si>
  <si>
    <t>1 08 07000 01 0000 110</t>
  </si>
  <si>
    <t>Государственная пошлина за государственную регистрацию, а также за совершение прочих юридически значимых действий</t>
  </si>
  <si>
    <t>1 09 00000 00 0000 000</t>
  </si>
  <si>
    <t>ЗАДОЛЖЕННОСТЬ И ПЕРЕРАСЧЕТЫ ПО ОТМЕНЕННЫМ НАЛОГАМ, СБОРАМ И ИНЫМ ОБЯЗАТЕЛЬНЫМ ПЛАТЕЖАМ</t>
  </si>
  <si>
    <t>1 09 04000 00 0000 110</t>
  </si>
  <si>
    <t>Налоги на имущество</t>
  </si>
  <si>
    <t>1 11 00000 00 0000 000</t>
  </si>
  <si>
    <t>1 11 01000 00 0000 120</t>
  </si>
  <si>
    <t>1 11 03000 00 0000 120</t>
  </si>
  <si>
    <t>Проценты, полученные от предоставления бюджетных кредитов внутри страны</t>
  </si>
  <si>
    <t>1 11 05000 00 0000 120</t>
  </si>
  <si>
    <t>1 11 07000 00 0000 120</t>
  </si>
  <si>
    <t>Платежи от государственных и муниципальных унитарных предприятий</t>
  </si>
  <si>
    <t>1 12 00000 00 0000 000</t>
  </si>
  <si>
    <t>ПЛАТЕЖИ ПРИ ПОЛЬЗОВАНИИ ПРИРОДНЫМИ РЕСУРСАМИ</t>
  </si>
  <si>
    <t>1 12 01000 01 0000 120</t>
  </si>
  <si>
    <t>Плата за негативное воздействие на окружающую среду</t>
  </si>
  <si>
    <t>Платежи при пользовании недрами</t>
  </si>
  <si>
    <t>1 12 04000 00 0000 120</t>
  </si>
  <si>
    <t>1 13 00000 00 0000 000</t>
  </si>
  <si>
    <t>1 14 00000 00 0000 000</t>
  </si>
  <si>
    <t>ДОХОДЫ ОТ ПРОДАЖИ  МАТЕРИАЛЬНЫХ  И НЕМАТЕРИАЛЬНЫХ АКТИВОВ</t>
  </si>
  <si>
    <t>1 15 00000 00 0000 000</t>
  </si>
  <si>
    <t>АДМИНИСТРАТИВНЫЕ ПЛАТЕЖИ И СБОРЫ</t>
  </si>
  <si>
    <t>1 15 02000 00 0000 140</t>
  </si>
  <si>
    <t>1 16 00000 00 0000 000</t>
  </si>
  <si>
    <t>ШТРАФЫ, САНКЦИИ, ВОЗМЕЩЕНИЕ УЩЕРБА</t>
  </si>
  <si>
    <t>1 16 21000 00 0000 140</t>
  </si>
  <si>
    <t>Денежные взыскания (штрафы) и иные суммы, взыскиваемые с лиц, виновных в совершении преступлений, и в возмещение ущерба имуществу</t>
  </si>
  <si>
    <t>1 16 90000 00 0000 140</t>
  </si>
  <si>
    <t>Прочие поступления от денежных взысканий (штрафов) и иных сумм в возмещение ущерба</t>
  </si>
  <si>
    <t>1 17 00000 00 0000 000</t>
  </si>
  <si>
    <t>ПРОЧИЕ НЕНАЛОГОВЫЕ ДОХОДЫ</t>
  </si>
  <si>
    <t>1 17 05000 00 0000 180</t>
  </si>
  <si>
    <t>Прочие неналоговые доходы</t>
  </si>
  <si>
    <t>1 11 09000 00 0000 120</t>
  </si>
  <si>
    <t>1 16 26000 01 0000 140</t>
  </si>
  <si>
    <t>Денежные взыскания (штрафы) за нарушение законодательства о рекламе</t>
  </si>
  <si>
    <t>1 09 06000 02 0000 110</t>
  </si>
  <si>
    <t>Прочие налоги и сборы (по отмененным налогам и сборам субъектов Российской Федерации)</t>
  </si>
  <si>
    <t>1 16 27000 01 0000 140</t>
  </si>
  <si>
    <t>1 17 01000 00 0000 180</t>
  </si>
  <si>
    <t>Невыясненные поступления</t>
  </si>
  <si>
    <t>Налог, взимаемый в связи с применением упрощенной системы налогообложения</t>
  </si>
  <si>
    <t>ГОСУДАРСТВЕННАЯ ПОШЛИНА</t>
  </si>
  <si>
    <t>Плата за использование лесов</t>
  </si>
  <si>
    <t>Назначено</t>
  </si>
  <si>
    <t>1 16 32000 00 0000 140</t>
  </si>
  <si>
    <t>1 16 33000 00 0000 140</t>
  </si>
  <si>
    <t>НАЛОГОВЫЕ  И НЕНАЛОГОВЫЕ ДОХОДЫ, всего</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</si>
  <si>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</si>
  <si>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</si>
  <si>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1 16 02000 00 0000 140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</si>
  <si>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</si>
  <si>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</si>
  <si>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Платежи за пользование природными ресурсами</t>
  </si>
  <si>
    <t>1 09 03000 00 0000 110</t>
  </si>
  <si>
    <t>1 16 37000 00 0000 140</t>
  </si>
  <si>
    <t>1 13 01000 00 0000 130</t>
  </si>
  <si>
    <t>Доходы от оказания платных услуг (работ)</t>
  </si>
  <si>
    <t>1 12 02000 00 0000 120</t>
  </si>
  <si>
    <t>1 13 02000 00 0000 130</t>
  </si>
  <si>
    <t xml:space="preserve">Платежи, взимаемые государственными и муниципальными органами (организациями) за выполнение определенных функций </t>
  </si>
  <si>
    <t>1 16 30000 01 0000 140</t>
  </si>
  <si>
    <t xml:space="preserve">Денежные взыскания, налагаемые в возмещение ущерба, причиненного в результате незаконного или нецелевого использования бюджетных средств </t>
  </si>
  <si>
    <t>Денежные взыскания (штрафы) за нарушение законодательства Российской Федерации о пожарной безопасности</t>
  </si>
  <si>
    <t>1 16 46000 00 0000 140</t>
  </si>
  <si>
    <t>Налог, взимаемый в виде стоимости патента  в связи с применением упрощенной системы налогообложения</t>
  </si>
  <si>
    <t>1 09 11000 02 0000 110</t>
  </si>
  <si>
    <t>1 14 02000 00 0000 000</t>
  </si>
  <si>
    <t>ДОХОДЫ ОТ ОКАЗАНИЯ  ПЛАТНЫХ УСЛУГ (РАБОТ) И КОМПЕНСАЦИИ  ЗАТРАТ  ГОСУДАРСТВА</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</si>
  <si>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</si>
  <si>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либо в связи с уклонением от заключения таких контрактов или иных договоров</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</si>
  <si>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</si>
  <si>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1 16 25000 00 0000 140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</si>
  <si>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</si>
  <si>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</si>
  <si>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Денежные взыскания (штрафы) за правонарушения в области дорожного движения</t>
  </si>
  <si>
    <t>Денежные взыскания (штрафы) за нарушение бюджетного законодательства Российской Федерации</t>
  </si>
  <si>
    <t>1 16 18000 00 0000 140</t>
  </si>
  <si>
    <t>2 00 00000 00 0000 000</t>
  </si>
  <si>
    <t>БЕЗВОЗМЕЗДНЫЕ ПОСТУПЛЕНИЯ всего, в том числе:</t>
  </si>
  <si>
    <t>2 02 00000 00 0000 000</t>
  </si>
  <si>
    <t>БЕЗВОЗМЕЗДНЫЕ ПОСТУПЛЕНИЯ ОТ ДРУГИХ БЮДЖЕТОВ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</si>
  <si>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</si>
  <si>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</si>
  <si>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СУБСИДИИ БЮДЖЕТАМ БЮДЖЕТНОЙ СИСТЕМЫ РОССИЙСКОЙ ФЕДЕРАЦИИ (МЕЖБЮДЖЕТНЫЕ СУБСИДИИ)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</si>
  <si>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</si>
  <si>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</si>
  <si>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</si>
  <si>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</si>
  <si>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</si>
  <si>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</si>
  <si>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</si>
  <si>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</si>
  <si>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</si>
  <si>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</si>
  <si>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</si>
  <si>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</si>
  <si>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ИНЫЕ МЕЖБЮДЖЕТНЫЕ ТРАНСФЕРТЫ</t>
  </si>
  <si>
    <t>ПРОЧИЕ БЕЗВОЗМЕЗДНЫЕ ПОСТУПЛЕНИЯ</t>
  </si>
  <si>
    <t xml:space="preserve">Прочие безвозмездные поступления в бюджеты субъектов Российской Федерации </t>
  </si>
  <si>
    <t xml:space="preserve"> 2 18 00000 00 0000 000 </t>
  </si>
  <si>
    <t xml:space="preserve"> 2 19 00000 00 0000 000 </t>
  </si>
  <si>
    <t xml:space="preserve">ВОЗВРАТ ОСТАТКОВ СУБСИДИЙ, СУБВЕНЦИЙ И ИНЫХ МЕЖБЮДЖЕТНЫХ ТРАНСФЕРТОВ, ИМЕЮЩИХ ЦЕЛЕВОЕ НАЗНАЧЕНИЕ, ПРОШЛЫХ ЛЕТ </t>
  </si>
  <si>
    <t>8 50 00000 00 0000 000</t>
  </si>
  <si>
    <t>ИТОГО ДОХОДОВ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</si>
  <si>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</si>
  <si>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1 08 06000 01 0000 110</t>
  </si>
  <si>
    <t>____________________</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</si>
  <si>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</si>
  <si>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Доходы бюджетов субъектов Российской Федерации от возврата иными организациями остатков субсидий прошлых лет</t>
  </si>
  <si>
    <t xml:space="preserve">ДОТАЦИИ БЮДЖЕТАМ БЮДЖЕТНОЙ СИСТЕМЫ РОССИЙСКОЙ ФЕДЕРАЦИИ </t>
  </si>
  <si>
    <t xml:space="preserve">СУБВЕНЦИИ БЮДЖЕТАМ  БЮДЖЕТНОЙ СИСТЕМЫ РОССИЙСКОЙ ФЕДЕРАЦИИ </t>
  </si>
  <si>
    <t>Доходы от продажи квартир</t>
  </si>
  <si>
    <t>Доходы от продажи земельных участков, находящихся в государственной и муниципальной собственности</t>
  </si>
  <si>
    <t>1 14 01000 00 0000 410</t>
  </si>
  <si>
    <t>1 14 06000 00 0000 430</t>
  </si>
  <si>
    <t>1 16 03000 00 0000 140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</si>
  <si>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</si>
  <si>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</si>
  <si>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</si>
  <si>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</si>
  <si>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</si>
  <si>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</si>
  <si>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Субсидия бюджетам субъектов Российской Федерации на поддержку отрасли культуры</t>
  </si>
  <si>
    <t>Субсидии бюджетам субъектов Российской Федерации на повышение продуктивности в молочном скотоводстве</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</si>
  <si>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</si>
  <si>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</si>
  <si>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</si>
  <si>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</si>
  <si>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</si>
  <si>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</si>
  <si>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t>
  </si>
  <si>
    <t>Субсидии бюджетам субъектов Российской Федерации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</si>
  <si>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Субсидии бюджетам субъектов Российской Федерации на реализацию мероприятий в области мелиорации земель сельскохозяйственного назначения</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</si>
  <si>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</si>
  <si>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</si>
  <si>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</si>
  <si>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Единая субвенция бюджетам субъектов Российской Федерации и бюджету                                г. Байконура</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</si>
  <si>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</si>
  <si>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</si>
  <si>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</si>
  <si>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</si>
  <si>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</si>
  <si>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2 07 00000 00 0000 000</t>
  </si>
  <si>
    <t>Доходы бюджетов субъектов Российской Федерации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образований</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</si>
  <si>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</si>
  <si>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</si>
  <si>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</si>
  <si>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субъектов Российской Федерации</t>
  </si>
  <si>
    <t>Возврат остатков субвенций  на осуществление первичного воинского учета на территориях, где отсутствуют военные комиссариаты из бюджетов субъектов Российской Федерации</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</si>
  <si>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</si>
  <si>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</si>
  <si>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 xml:space="preserve">Доходы от компенсации затрат государства    </t>
  </si>
  <si>
    <t>Денежные взыскания (штрафы) за нарушение законодательства о налогах и сборах</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</si>
  <si>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</si>
  <si>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</si>
  <si>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 xml:space="preserve">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t>
  </si>
  <si>
    <t>Отчет об исполнении доходов  бюджета  Забайкальского края по основным источникам                   за первый квартал 2019 года</t>
  </si>
  <si>
    <t>Исполнено на 01.04.2019</t>
  </si>
  <si>
    <t>2 02 15002 02 0000 150</t>
  </si>
  <si>
    <t>Дотации бюджетам субъектов Российской Федерации на поддержку мер по обеспечению сбалансированности бюджетов</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</si>
  <si>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</si>
  <si>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2 02 25016 02 0000 150</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</si>
  <si>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</si>
  <si>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Субсидии бюджетам субъектов Российской Федерации на реализацию мероприятий государственной программы Российской Федерации "Доступная среда"</t>
  </si>
  <si>
    <t>2 02 25027 02 0000 150</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</si>
  <si>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</si>
  <si>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2 02 25081 02 0000 150</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</si>
  <si>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</si>
  <si>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2 02 25084 02 0000 150</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</si>
  <si>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</si>
  <si>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2 02 25114 02 0000 150</t>
  </si>
  <si>
    <t>Субсидии бюджетам субъектов Российской Федерации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</si>
  <si>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2 02 25138 02 0000 150</t>
  </si>
  <si>
    <t>Субсидии бюджетам субъектов Российской Федерации на обновление материально-технической базы для формирования у обучающихся современных технологических и гуманитарных навыков</t>
  </si>
  <si>
    <t>2 02 25169 02 0000 150</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</si>
  <si>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</si>
  <si>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2 02 25170 02 0000 150</t>
  </si>
  <si>
    <t>Субсидии бюджетам субъектов Российской Федерации на создание детских технопарков "Кванториум"</t>
  </si>
  <si>
    <t>2 02 25173 02 0000 150</t>
  </si>
  <si>
    <t>Субсидии бюджетам субъектов Российской Федерации на поддержку образования для детей с ограниченными возможностями здоровья</t>
  </si>
  <si>
    <t>2 02 25187 02 0000 150</t>
  </si>
  <si>
    <t>Субсидии бюджетам субъектов Российской Федерации на развитие паллиативной медицинской помощи</t>
  </si>
  <si>
    <t>2 02 25201 02 0000 150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</si>
  <si>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</si>
  <si>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2 02 25202 02 0000 150</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</si>
  <si>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</si>
  <si>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2 02 25210 02 0000 150</t>
  </si>
  <si>
    <t>Субсидии бюджетам субъектов Российской Федерации на оснащение объектов спортивной инфраструктуры спортивно-технологическим оборудованием</t>
  </si>
  <si>
    <t>2 02 25228 02 0000 150</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</si>
  <si>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</si>
  <si>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2 02 25229 02 0000 150</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</si>
  <si>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</si>
  <si>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2 02 25232 02 0000 150</t>
  </si>
  <si>
    <t>Субсидии бюджетам субъектов Российской Федерации на строительство и реконструкцию (модернизацию) объектов питьевого водоснабжения</t>
  </si>
  <si>
    <t>2 02 25243 02 0000 150</t>
  </si>
  <si>
    <t>2 02 25538 02 0000 150</t>
  </si>
  <si>
    <t>Субсидии бюджетам субъектов Российской Федерации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</si>
  <si>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2 02 25539 02 0000 150</t>
  </si>
  <si>
    <t>Субсидии бюджетам субъектов Российской Федерации на реализацию программ формирования современной городской среды</t>
  </si>
  <si>
    <t>Субсидии бюджетам субъектов Российской Федерации на обеспечение устойчивого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</si>
  <si>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</si>
  <si>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</si>
  <si>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</si>
  <si>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2 02 15001 02 0000 150</t>
  </si>
  <si>
    <t>2 02 15009 02 0000 150</t>
  </si>
  <si>
    <t>2 02 15010 02 0000 150</t>
  </si>
  <si>
    <t>2 02 20000 00 0000 150</t>
  </si>
  <si>
    <t>2 02 25066 02 0000 150</t>
  </si>
  <si>
    <t>2 02 25082 02 0000 150</t>
  </si>
  <si>
    <t>2 02 25086 02 0000 150</t>
  </si>
  <si>
    <t>2 02 25097 02 0000 150</t>
  </si>
  <si>
    <t>2 02 25402 02 0000 150</t>
  </si>
  <si>
    <t>2 02 25462 02 0000 150</t>
  </si>
  <si>
    <t>2 02 25466 02 0000 150</t>
  </si>
  <si>
    <t>2 02 25467 02 0000 150</t>
  </si>
  <si>
    <t>2 02 25497 02 0000 150</t>
  </si>
  <si>
    <t>2 02 25515 02 0000 150</t>
  </si>
  <si>
    <t>2 0225516 02 0000 150</t>
  </si>
  <si>
    <t>2 02 2551702 0000 150</t>
  </si>
  <si>
    <t>2 02 25519 02 0000 150</t>
  </si>
  <si>
    <t>2 02 25520 02 0000 150</t>
  </si>
  <si>
    <t>2 02 25527 02 0000 150</t>
  </si>
  <si>
    <t>2 02 25541 02 0000 150</t>
  </si>
  <si>
    <t>2 02 25542 02 0000 150</t>
  </si>
  <si>
    <t>2 02 25543 02 0000 150</t>
  </si>
  <si>
    <t>2 02 25554 02 0000 150</t>
  </si>
  <si>
    <t>2 02 25555 02 0000 150</t>
  </si>
  <si>
    <t>2 02 25567 02 0000 150</t>
  </si>
  <si>
    <t>2 02 25568 02 0000 150</t>
  </si>
  <si>
    <t>2 02 30000 00 0000 150</t>
  </si>
  <si>
    <t>2 02 35118 02 0000 150</t>
  </si>
  <si>
    <t>2 02 27567 02 0000 150</t>
  </si>
  <si>
    <t>2 02 35120 02 0000 150</t>
  </si>
  <si>
    <t>2 02 35128 02 0000 150</t>
  </si>
  <si>
    <t>2 02 35129 02 0000 150</t>
  </si>
  <si>
    <t>2 02 35134 02 0000 150</t>
  </si>
  <si>
    <t>2 02 35135 02 0000 150</t>
  </si>
  <si>
    <t>2 02 35137 02 0000 150</t>
  </si>
  <si>
    <t>2 02 35176 02 0000 150</t>
  </si>
  <si>
    <t>2 02 35220 02 0000 150</t>
  </si>
  <si>
    <t>2 02 35240 02 0000 150</t>
  </si>
  <si>
    <t>2 02 35250 02 0000 150</t>
  </si>
  <si>
    <t>2 02 35260 02 0000 150</t>
  </si>
  <si>
    <t>2 02 35270 02 0000 150</t>
  </si>
  <si>
    <t>2 02 35280 02 0000 150</t>
  </si>
  <si>
    <t>2 02 35290 02 0000 150</t>
  </si>
  <si>
    <t>2 02 35380 02 0000 150</t>
  </si>
  <si>
    <t>2 02 35460 02 0000 150</t>
  </si>
  <si>
    <t>2 02 35900 02 0000 150</t>
  </si>
  <si>
    <t>2 02 40000 00 0000 150</t>
  </si>
  <si>
    <t>2 02 45141 02 0000 150</t>
  </si>
  <si>
    <t>2 02 45142 02 0000 150</t>
  </si>
  <si>
    <t>2 02 45161 02 0000 150</t>
  </si>
  <si>
    <t xml:space="preserve"> 2 18 00000 00 0000 150 </t>
  </si>
  <si>
    <t>2 18 60010 02 0000 150</t>
  </si>
  <si>
    <t>2 19 25555 02 0000 150</t>
  </si>
  <si>
    <t>2 19 35118 02 0000 150</t>
  </si>
  <si>
    <t>2 19 35129 02 0000 150</t>
  </si>
  <si>
    <t>Субвенции бюджетам субъектов Российской Федерации на увеличение площади лесовосстановления</t>
  </si>
  <si>
    <t>2 02 35429 02 0000 150</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</si>
  <si>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</si>
  <si>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2 02 35430 02 0000 150</t>
  </si>
  <si>
    <t>Субвенции бюджетам субъектов Российской Федерации на формирование запаса лесных семян для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</si>
  <si>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</si>
  <si>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2 02 35431 02 0000 150</t>
  </si>
  <si>
    <t>2 02 35432 02 0000 150</t>
  </si>
  <si>
    <t>Субвенции бюджетам субъектов Российской Федерации на осуществление ежемесячной выплаты в связи с рождением (усыновлением) первого ребенка</t>
  </si>
  <si>
    <t>2 02 35573 02 0000 150</t>
  </si>
  <si>
    <t>Межбюджетные трансферты, передаваемые бюджетам субъектов Российской Федерации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</si>
  <si>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2 02 45159 02 0000 150</t>
  </si>
  <si>
    <t>Межбюджетные трансферты, передаваемые бюджетам субъектов Российской Федерации на создание и оснащение референс-центров для проведения иммуногистохимических, патоморфологических исследований и лучевых методов исследований, переоснащение сети региональных медицинских организаций, оказывающих помощь больным онкологическими заболеваниями в субъектах Российской Федерации</t>
  </si>
  <si>
    <t>2 02 45190 02 0000 150</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</si>
  <si>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</si>
  <si>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2 02 45192 02 0000 150</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</si>
  <si>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</si>
  <si>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2 02 45196 02 0000 150</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</si>
  <si>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</si>
  <si>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субъектов Российской Федерации на приобретение автотранспорта</t>
  </si>
  <si>
    <t>2 02 45293 02 0000 150</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</si>
  <si>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лиц предпенсионного возраста</t>
  </si>
  <si>
    <t>2 02 45294 02 0000 150</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</si>
  <si>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</si>
  <si>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2 02 45393 02 0000 150</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</si>
  <si>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</si>
  <si>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2 02 45433 02 0000 150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</si>
  <si>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</si>
  <si>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2 02 45468 02 0000 150</t>
  </si>
  <si>
    <t>Прочие межбюджетные трансферты, передаваемые бюджетам субъектов Российской Федерации</t>
  </si>
  <si>
    <t>2 02 49999 02 0000 150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</si>
  <si>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</si>
  <si>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2 18 25497 02 0000 150</t>
  </si>
  <si>
    <t>2 18 02030 02 0000 150</t>
  </si>
  <si>
    <t>2 18 25555 02 0000 150</t>
  </si>
  <si>
    <t>Доходы бюджетов субъектов Российской Федерации от возврата остатков субвенций на осуществление первичного воинского учета на территориях, где отсутствуют военные комиссариаты из бюджетов муниципальных образований</t>
  </si>
  <si>
    <t>2 18 35118 02 0000 150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</si>
  <si>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</si>
  <si>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2 18 00000 02 0000 150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</si>
  <si>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</si>
  <si>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2 19 00000 02 0000 150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</si>
  <si>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</si>
  <si>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2 19 25018 02 0000 150</t>
  </si>
  <si>
    <t>Возврат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</si>
  <si>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2 19 25023 02 0000 150</t>
  </si>
  <si>
    <t>2 19 25064 02 0000 150</t>
  </si>
  <si>
    <t>Возврат остатков субсидий на реализацию мероприятий по обеспечению жильем молодых семей из бюджетов субъектов Российской Федерации</t>
  </si>
  <si>
    <t>2 19 25497 02 0000 150</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</si>
  <si>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субъектов Российской Федерации</t>
  </si>
  <si>
    <t>2 19 35134 02 0000 150</t>
  </si>
  <si>
    <t>Возврат остатков субвенций  на оплату жилищно-коммунальных услуг отдельным категориям граждан из бюджетов субъектов Российской Федерации</t>
  </si>
  <si>
    <t>2 19 35250 02 0000 150</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</si>
  <si>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</si>
  <si>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2 19 35290 02 0000 150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</si>
  <si>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</si>
  <si>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2 19 35380 02 0000 150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</si>
  <si>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</si>
  <si>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2 19 35573 02 0000 150</t>
  </si>
  <si>
    <t>Возврат остатков единой субвенции из бюджетов субъектов Российской Федерации</t>
  </si>
  <si>
    <t>2 19 35900 02 0000 150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</si>
  <si>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субъектов Российской Федерации</t>
  </si>
  <si>
    <t>2 19 45672 02 0000 150</t>
  </si>
  <si>
    <t>2 19 51360 02 0000 150</t>
  </si>
  <si>
    <t>2 02 25023 02 0000 150</t>
  </si>
  <si>
    <t xml:space="preserve">Субсидии бюджетам субъектов Российской Федерации на  закупку авиационных работ органами государственной власти субъектов Российской Федерации для оказания медицинской помощи </t>
  </si>
  <si>
    <t>2 07 02000 02 0000 150</t>
  </si>
  <si>
    <t>2 07 02030 02 0000 150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</si>
  <si>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</si>
  <si>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2 19 35460 02 0000 150</t>
  </si>
  <si>
    <t>2 02 27111 02 0000 150</t>
  </si>
  <si>
    <t>2 02 45216 02 0000 150</t>
  </si>
  <si>
    <t>2 02 10000 00 0000 150</t>
  </si>
  <si>
    <t>Налог на прибыль организаций, зачислявшийся до 1 января 2005 года в местные бюджеты</t>
  </si>
  <si>
    <t>1 09 01000 00 0000 110</t>
  </si>
  <si>
    <t xml:space="preserve">ПРИЛОЖЕНИЕ № 1                            к распоряжению Правительства                                                                           Забайкальского края                            от 24 мая 2019 года № 175-р                                                                                                           </t>
  </si>
</sst>
</file>

<file path=xl/styles.xml><?xml version="1.0" encoding="utf-8"?>
<styleSheet xmlns="http://schemas.openxmlformats.org/spreadsheetml/2006/main">
  <numFmts count="2">
    <numFmt numFmtId="172" formatCode="_-* #,##0.0_р_._-;\-* #,##0.0_р_._-;_-* &quot;-&quot;?_р_._-;_-@_-"/>
    <numFmt numFmtId="173" formatCode="#,##0.0_ ;\-#,##0.0\ "/>
  </numFmts>
  <fonts count="9">
    <font>
      <sz val="10"/>
      <name val="Arial Cyr"/>
      <charset val="204"/>
    </font>
    <font>
      <sz val="12"/>
      <name val="Times New Roman"/>
      <family val="1"/>
      <charset val="204"/>
    </font>
    <font>
      <b/>
      <sz val="13"/>
      <color indexed="8"/>
      <name val="Times New Roman"/>
      <family val="1"/>
      <charset val="204"/>
    </font>
    <font>
      <sz val="12"/>
      <color indexed="8"/>
      <name val="Times New Roman"/>
      <family val="1"/>
      <charset val="204"/>
    </font>
    <font>
      <sz val="10"/>
      <name val="Times New Roman"/>
      <family val="1"/>
      <charset val="204"/>
    </font>
    <font>
      <b/>
      <sz val="12"/>
      <name val="Times New Roman"/>
      <family val="1"/>
      <charset val="204"/>
    </font>
    <font>
      <sz val="8"/>
      <name val="Arial Cyr"/>
      <charset val="204"/>
    </font>
    <font>
      <b/>
      <sz val="11"/>
      <color indexed="8"/>
      <name val="Times New Roman"/>
      <family val="1"/>
      <charset val="204"/>
    </font>
    <font>
      <b/>
      <sz val="14"/>
      <color rgb="FFFF000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4" fillId="0" borderId="0" xfId="0" applyFont="1"/>
    <xf numFmtId="0" fontId="1" fillId="0" borderId="1" xfId="0" applyFont="1" applyBorder="1" applyAlignment="1">
      <alignment horizontal="left" vertical="center" wrapText="1"/>
    </xf>
    <xf numFmtId="0" fontId="5"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172" fontId="5" fillId="2" borderId="1" xfId="0" applyNumberFormat="1" applyFont="1" applyFill="1" applyBorder="1" applyAlignment="1">
      <alignment horizontal="center" vertical="center" wrapText="1"/>
    </xf>
    <xf numFmtId="172" fontId="1" fillId="0" borderId="1" xfId="0" applyNumberFormat="1" applyFont="1" applyFill="1" applyBorder="1" applyAlignment="1">
      <alignment horizontal="center" vertical="center"/>
    </xf>
    <xf numFmtId="172" fontId="1" fillId="0" borderId="1" xfId="0" applyNumberFormat="1" applyFont="1" applyBorder="1" applyAlignment="1">
      <alignment horizontal="center" vertical="center" wrapText="1"/>
    </xf>
    <xf numFmtId="172" fontId="1" fillId="0" borderId="1" xfId="0" applyNumberFormat="1" applyFont="1" applyFill="1" applyBorder="1" applyAlignment="1">
      <alignment horizontal="center" vertical="center" wrapText="1"/>
    </xf>
    <xf numFmtId="172" fontId="1"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2" fontId="1" fillId="2" borderId="1" xfId="0" applyNumberFormat="1" applyFont="1" applyFill="1" applyBorder="1" applyAlignment="1">
      <alignment horizontal="center" vertical="center"/>
    </xf>
    <xf numFmtId="0" fontId="4" fillId="2" borderId="0" xfId="0" applyFont="1" applyFill="1"/>
    <xf numFmtId="4" fontId="4" fillId="0" borderId="0" xfId="0" applyNumberFormat="1" applyFont="1"/>
    <xf numFmtId="172" fontId="4" fillId="0" borderId="0" xfId="0" applyNumberFormat="1" applyFont="1"/>
    <xf numFmtId="172" fontId="4" fillId="2" borderId="0" xfId="0" applyNumberFormat="1" applyFont="1" applyFill="1"/>
    <xf numFmtId="0" fontId="5"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justify" vertical="center" wrapText="1"/>
    </xf>
    <xf numFmtId="3" fontId="1" fillId="2"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2" borderId="0" xfId="0" applyFont="1" applyFill="1" applyAlignment="1">
      <alignment horizontal="right"/>
    </xf>
    <xf numFmtId="173" fontId="1" fillId="0" borderId="1" xfId="0" applyNumberFormat="1" applyFont="1" applyFill="1" applyBorder="1" applyAlignment="1">
      <alignment horizontal="right" vertical="center" wrapText="1"/>
    </xf>
    <xf numFmtId="0" fontId="8" fillId="2" borderId="0" xfId="0" applyFont="1" applyFill="1" applyAlignment="1">
      <alignment horizontal="left" vertical="center" wrapText="1"/>
    </xf>
    <xf numFmtId="0" fontId="3" fillId="2" borderId="0" xfId="0" applyFont="1" applyFill="1" applyAlignment="1">
      <alignment horizontal="right" indent="15"/>
    </xf>
    <xf numFmtId="173" fontId="1" fillId="2" borderId="1" xfId="0" applyNumberFormat="1" applyFont="1" applyFill="1" applyBorder="1" applyAlignment="1">
      <alignment horizontal="right"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0" borderId="0" xfId="0" applyFont="1" applyAlignment="1">
      <alignment horizont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1"/>
  <dimension ref="A1:H203"/>
  <sheetViews>
    <sheetView tabSelected="1" view="pageBreakPreview" zoomScale="110" zoomScaleNormal="80" zoomScaleSheetLayoutView="110" workbookViewId="0">
      <selection activeCell="C5" sqref="C5"/>
    </sheetView>
  </sheetViews>
  <sheetFormatPr defaultRowHeight="12.75"/>
  <cols>
    <col min="1" max="1" width="26.7109375" style="1" customWidth="1"/>
    <col min="2" max="2" width="43.42578125" style="1" customWidth="1"/>
    <col min="3" max="3" width="16.140625" style="1" customWidth="1"/>
    <col min="4" max="4" width="17.140625" style="14" customWidth="1"/>
    <col min="5" max="5" width="14.28515625" style="1" customWidth="1"/>
    <col min="6" max="6" width="10" style="1" bestFit="1" customWidth="1"/>
    <col min="7" max="16384" width="9.140625" style="1"/>
  </cols>
  <sheetData>
    <row r="1" spans="1:6" ht="92.25" customHeight="1">
      <c r="A1" s="25"/>
      <c r="B1" s="14"/>
      <c r="C1" s="28" t="s">
        <v>370</v>
      </c>
      <c r="D1" s="28"/>
    </row>
    <row r="2" spans="1:6" ht="40.5" customHeight="1">
      <c r="A2" s="29" t="s">
        <v>194</v>
      </c>
      <c r="B2" s="30"/>
      <c r="C2" s="30"/>
      <c r="D2" s="30"/>
    </row>
    <row r="3" spans="1:6" ht="15.75">
      <c r="A3" s="26"/>
      <c r="B3" s="14"/>
      <c r="C3" s="14"/>
      <c r="D3" s="23" t="s">
        <v>0</v>
      </c>
    </row>
    <row r="4" spans="1:6" ht="51.75" customHeight="1">
      <c r="A4" s="11" t="s">
        <v>1</v>
      </c>
      <c r="B4" s="11" t="s">
        <v>2</v>
      </c>
      <c r="C4" s="11" t="s">
        <v>81</v>
      </c>
      <c r="D4" s="11" t="s">
        <v>195</v>
      </c>
    </row>
    <row r="5" spans="1:6" ht="17.25" customHeight="1">
      <c r="A5" s="12">
        <v>1</v>
      </c>
      <c r="B5" s="12">
        <v>2</v>
      </c>
      <c r="C5" s="12">
        <v>3</v>
      </c>
      <c r="D5" s="12">
        <v>4</v>
      </c>
    </row>
    <row r="6" spans="1:6" ht="48" customHeight="1">
      <c r="A6" s="18" t="s">
        <v>3</v>
      </c>
      <c r="B6" s="18" t="s">
        <v>84</v>
      </c>
      <c r="C6" s="6">
        <f>C7+C11+C14+C18+C23+C27+C31+C38+C45+C50+C54+C59+C62+C77</f>
        <v>35439244.399999999</v>
      </c>
      <c r="D6" s="6">
        <f>D7+D11+D14+D18+D23+D27+D31+D38+D45+D50+D54+D59+D62+D77</f>
        <v>8132108.1000000006</v>
      </c>
      <c r="F6" s="16"/>
    </row>
    <row r="7" spans="1:6" ht="18.75" customHeight="1">
      <c r="A7" s="5" t="s">
        <v>4</v>
      </c>
      <c r="B7" s="5" t="s">
        <v>5</v>
      </c>
      <c r="C7" s="10">
        <f>C9+C10</f>
        <v>22807023.5</v>
      </c>
      <c r="D7" s="10">
        <f>D9+D10</f>
        <v>5553047.7000000002</v>
      </c>
    </row>
    <row r="8" spans="1:6" ht="15.75">
      <c r="A8" s="5"/>
      <c r="B8" s="5" t="s">
        <v>6</v>
      </c>
      <c r="C8" s="10"/>
      <c r="D8" s="10"/>
    </row>
    <row r="9" spans="1:6" ht="17.25" customHeight="1">
      <c r="A9" s="5" t="s">
        <v>7</v>
      </c>
      <c r="B9" s="5" t="s">
        <v>8</v>
      </c>
      <c r="C9" s="10">
        <v>8160411.2000000002</v>
      </c>
      <c r="D9" s="10">
        <v>2487782.5</v>
      </c>
    </row>
    <row r="10" spans="1:6" ht="16.5" customHeight="1">
      <c r="A10" s="5" t="s">
        <v>9</v>
      </c>
      <c r="B10" s="5" t="s">
        <v>10</v>
      </c>
      <c r="C10" s="10">
        <v>14646612.300000001</v>
      </c>
      <c r="D10" s="10">
        <v>3065265.2</v>
      </c>
    </row>
    <row r="11" spans="1:6" ht="70.5" customHeight="1">
      <c r="A11" s="5" t="s">
        <v>11</v>
      </c>
      <c r="B11" s="5" t="s">
        <v>12</v>
      </c>
      <c r="C11" s="10">
        <f>C13</f>
        <v>3252985.5</v>
      </c>
      <c r="D11" s="10">
        <f>D13</f>
        <v>833737.1</v>
      </c>
    </row>
    <row r="12" spans="1:6" ht="15.75">
      <c r="A12" s="5"/>
      <c r="B12" s="5" t="s">
        <v>6</v>
      </c>
      <c r="C12" s="10"/>
      <c r="D12" s="10"/>
    </row>
    <row r="13" spans="1:6" ht="54.75" customHeight="1">
      <c r="A13" s="5" t="s">
        <v>13</v>
      </c>
      <c r="B13" s="5" t="s">
        <v>14</v>
      </c>
      <c r="C13" s="10">
        <v>3252985.5</v>
      </c>
      <c r="D13" s="10">
        <v>833737.1</v>
      </c>
    </row>
    <row r="14" spans="1:6" s="14" customFormat="1" ht="21.6" customHeight="1">
      <c r="A14" s="5" t="s">
        <v>15</v>
      </c>
      <c r="B14" s="5" t="s">
        <v>16</v>
      </c>
      <c r="C14" s="10">
        <f>C16+C17</f>
        <v>1573716</v>
      </c>
      <c r="D14" s="10">
        <f>D16+D17</f>
        <v>336283.39999999997</v>
      </c>
    </row>
    <row r="15" spans="1:6" ht="15.75">
      <c r="A15" s="5"/>
      <c r="B15" s="5" t="s">
        <v>6</v>
      </c>
      <c r="C15" s="10"/>
      <c r="D15" s="10"/>
    </row>
    <row r="16" spans="1:6" ht="31.9" customHeight="1">
      <c r="A16" s="5" t="s">
        <v>17</v>
      </c>
      <c r="B16" s="5" t="s">
        <v>78</v>
      </c>
      <c r="C16" s="10">
        <v>1573716</v>
      </c>
      <c r="D16" s="10">
        <v>336282.3</v>
      </c>
    </row>
    <row r="17" spans="1:6" ht="19.5" customHeight="1">
      <c r="A17" s="5" t="s">
        <v>18</v>
      </c>
      <c r="B17" s="5" t="s">
        <v>19</v>
      </c>
      <c r="C17" s="13">
        <v>0</v>
      </c>
      <c r="D17" s="10">
        <v>1.1000000000000001</v>
      </c>
    </row>
    <row r="18" spans="1:6" ht="27.75" customHeight="1">
      <c r="A18" s="5" t="s">
        <v>20</v>
      </c>
      <c r="B18" s="5" t="s">
        <v>21</v>
      </c>
      <c r="C18" s="10">
        <f>C20+C21+C22</f>
        <v>5603551.4000000004</v>
      </c>
      <c r="D18" s="10">
        <f>D20+D21+D22</f>
        <v>1074986</v>
      </c>
      <c r="E18" s="15"/>
    </row>
    <row r="19" spans="1:6" ht="15.75">
      <c r="A19" s="5"/>
      <c r="B19" s="5" t="s">
        <v>6</v>
      </c>
      <c r="C19" s="10"/>
      <c r="D19" s="10"/>
    </row>
    <row r="20" spans="1:6" ht="19.5" customHeight="1">
      <c r="A20" s="5" t="s">
        <v>22</v>
      </c>
      <c r="B20" s="5" t="s">
        <v>23</v>
      </c>
      <c r="C20" s="10">
        <v>5008546</v>
      </c>
      <c r="D20" s="10">
        <v>947214.6</v>
      </c>
    </row>
    <row r="21" spans="1:6" ht="18.75" customHeight="1">
      <c r="A21" s="5" t="s">
        <v>24</v>
      </c>
      <c r="B21" s="5" t="s">
        <v>25</v>
      </c>
      <c r="C21" s="10">
        <v>592821.4</v>
      </c>
      <c r="D21" s="10">
        <v>127169.4</v>
      </c>
    </row>
    <row r="22" spans="1:6" ht="18" customHeight="1">
      <c r="A22" s="5" t="s">
        <v>26</v>
      </c>
      <c r="B22" s="5" t="s">
        <v>27</v>
      </c>
      <c r="C22" s="10">
        <v>2184</v>
      </c>
      <c r="D22" s="10">
        <v>602</v>
      </c>
    </row>
    <row r="23" spans="1:6" ht="57.75" customHeight="1">
      <c r="A23" s="5" t="s">
        <v>28</v>
      </c>
      <c r="B23" s="5" t="s">
        <v>29</v>
      </c>
      <c r="C23" s="10">
        <f>C25+C26</f>
        <v>1049831.8999999999</v>
      </c>
      <c r="D23" s="10">
        <f>D25+D26</f>
        <v>143634.29999999999</v>
      </c>
    </row>
    <row r="24" spans="1:6" ht="15.75" customHeight="1">
      <c r="A24" s="5"/>
      <c r="B24" s="5" t="s">
        <v>6</v>
      </c>
      <c r="C24" s="10"/>
      <c r="D24" s="10"/>
    </row>
    <row r="25" spans="1:6" ht="16.5" customHeight="1">
      <c r="A25" s="5" t="s">
        <v>30</v>
      </c>
      <c r="B25" s="5" t="s">
        <v>31</v>
      </c>
      <c r="C25" s="10">
        <v>1038044.9</v>
      </c>
      <c r="D25" s="10">
        <v>143301</v>
      </c>
    </row>
    <row r="26" spans="1:6" ht="64.5" customHeight="1">
      <c r="A26" s="5" t="s">
        <v>32</v>
      </c>
      <c r="B26" s="5" t="s">
        <v>33</v>
      </c>
      <c r="C26" s="10">
        <v>11787</v>
      </c>
      <c r="D26" s="10">
        <v>333.3</v>
      </c>
    </row>
    <row r="27" spans="1:6" s="14" customFormat="1" ht="16.5" customHeight="1">
      <c r="A27" s="5" t="s">
        <v>34</v>
      </c>
      <c r="B27" s="5" t="s">
        <v>79</v>
      </c>
      <c r="C27" s="10">
        <f>C29+C30</f>
        <v>120797.5</v>
      </c>
      <c r="D27" s="10">
        <f>D29+D30</f>
        <v>24912.7</v>
      </c>
      <c r="F27" s="17"/>
    </row>
    <row r="28" spans="1:6" ht="15.75">
      <c r="A28" s="5"/>
      <c r="B28" s="5" t="s">
        <v>6</v>
      </c>
      <c r="C28" s="10"/>
      <c r="D28" s="10"/>
    </row>
    <row r="29" spans="1:6" ht="112.5" customHeight="1">
      <c r="A29" s="5" t="s">
        <v>143</v>
      </c>
      <c r="B29" s="5" t="s">
        <v>145</v>
      </c>
      <c r="C29" s="10">
        <v>397</v>
      </c>
      <c r="D29" s="10">
        <v>150.5</v>
      </c>
    </row>
    <row r="30" spans="1:6" ht="65.25" customHeight="1">
      <c r="A30" s="5" t="s">
        <v>35</v>
      </c>
      <c r="B30" s="5" t="s">
        <v>36</v>
      </c>
      <c r="C30" s="10">
        <v>120400.5</v>
      </c>
      <c r="D30" s="10">
        <v>24762.2</v>
      </c>
    </row>
    <row r="31" spans="1:6" ht="63" customHeight="1">
      <c r="A31" s="5" t="s">
        <v>37</v>
      </c>
      <c r="B31" s="5" t="s">
        <v>38</v>
      </c>
      <c r="C31" s="13">
        <f>C34+C35+C36+C37</f>
        <v>20</v>
      </c>
      <c r="D31" s="10">
        <f>D34+D35+D36+D37+D33</f>
        <v>10.100000000000001</v>
      </c>
    </row>
    <row r="32" spans="1:6" ht="15.75">
      <c r="A32" s="5"/>
      <c r="B32" s="5" t="s">
        <v>6</v>
      </c>
      <c r="C32" s="10"/>
      <c r="D32" s="10"/>
    </row>
    <row r="33" spans="1:6" ht="45.75" customHeight="1">
      <c r="A33" s="21" t="s">
        <v>369</v>
      </c>
      <c r="B33" s="5" t="s">
        <v>368</v>
      </c>
      <c r="C33" s="13">
        <v>0</v>
      </c>
      <c r="D33" s="10">
        <v>0.3</v>
      </c>
    </row>
    <row r="34" spans="1:6" ht="31.5" customHeight="1">
      <c r="A34" s="5" t="s">
        <v>91</v>
      </c>
      <c r="B34" s="5" t="s">
        <v>90</v>
      </c>
      <c r="C34" s="13">
        <v>0</v>
      </c>
      <c r="D34" s="27">
        <v>0.1</v>
      </c>
    </row>
    <row r="35" spans="1:6" ht="17.25" customHeight="1">
      <c r="A35" s="5" t="s">
        <v>39</v>
      </c>
      <c r="B35" s="5" t="s">
        <v>40</v>
      </c>
      <c r="C35" s="13">
        <v>20</v>
      </c>
      <c r="D35" s="10">
        <v>0.2</v>
      </c>
    </row>
    <row r="36" spans="1:6" ht="47.25" customHeight="1">
      <c r="A36" s="5" t="s">
        <v>73</v>
      </c>
      <c r="B36" s="5" t="s">
        <v>74</v>
      </c>
      <c r="C36" s="13">
        <v>0</v>
      </c>
      <c r="D36" s="10">
        <v>0.2</v>
      </c>
    </row>
    <row r="37" spans="1:6" ht="47.25" customHeight="1">
      <c r="A37" s="5" t="s">
        <v>103</v>
      </c>
      <c r="B37" s="5" t="s">
        <v>102</v>
      </c>
      <c r="C37" s="13">
        <v>0</v>
      </c>
      <c r="D37" s="10">
        <v>9.3000000000000007</v>
      </c>
    </row>
    <row r="38" spans="1:6" ht="63.75" customHeight="1">
      <c r="A38" s="5" t="s">
        <v>41</v>
      </c>
      <c r="B38" s="5" t="s">
        <v>85</v>
      </c>
      <c r="C38" s="10">
        <f>SUM(C40:C44)</f>
        <v>19844.400000000001</v>
      </c>
      <c r="D38" s="10">
        <f>SUM(D40:D44)</f>
        <v>2338</v>
      </c>
    </row>
    <row r="39" spans="1:6" ht="17.25" customHeight="1">
      <c r="A39" s="5"/>
      <c r="B39" s="5" t="s">
        <v>6</v>
      </c>
      <c r="C39" s="10"/>
      <c r="D39" s="10"/>
    </row>
    <row r="40" spans="1:6" ht="120.75" customHeight="1">
      <c r="A40" s="5" t="s">
        <v>42</v>
      </c>
      <c r="B40" s="5" t="s">
        <v>86</v>
      </c>
      <c r="C40" s="10">
        <v>80</v>
      </c>
      <c r="D40" s="13">
        <v>0</v>
      </c>
    </row>
    <row r="41" spans="1:6" ht="34.5" customHeight="1">
      <c r="A41" s="5" t="s">
        <v>43</v>
      </c>
      <c r="B41" s="5" t="s">
        <v>44</v>
      </c>
      <c r="C41" s="10">
        <v>500</v>
      </c>
      <c r="D41" s="10">
        <v>28.9</v>
      </c>
    </row>
    <row r="42" spans="1:6" ht="149.25" customHeight="1">
      <c r="A42" s="5" t="s">
        <v>45</v>
      </c>
      <c r="B42" s="5" t="s">
        <v>88</v>
      </c>
      <c r="C42" s="10">
        <v>11979.6</v>
      </c>
      <c r="D42" s="10">
        <v>1833.5</v>
      </c>
    </row>
    <row r="43" spans="1:6" ht="33.6" customHeight="1">
      <c r="A43" s="5" t="s">
        <v>46</v>
      </c>
      <c r="B43" s="5" t="s">
        <v>47</v>
      </c>
      <c r="C43" s="10">
        <v>5924.8</v>
      </c>
      <c r="D43" s="10">
        <v>80.5</v>
      </c>
    </row>
    <row r="44" spans="1:6" ht="128.44999999999999" customHeight="1">
      <c r="A44" s="5" t="s">
        <v>70</v>
      </c>
      <c r="B44" s="5" t="s">
        <v>89</v>
      </c>
      <c r="C44" s="10">
        <v>1360</v>
      </c>
      <c r="D44" s="10">
        <v>395.1</v>
      </c>
    </row>
    <row r="45" spans="1:6" ht="36" customHeight="1">
      <c r="A45" s="5" t="s">
        <v>48</v>
      </c>
      <c r="B45" s="5" t="s">
        <v>49</v>
      </c>
      <c r="C45" s="10">
        <f>C47+C48+C49</f>
        <v>230439</v>
      </c>
      <c r="D45" s="10">
        <f>D47+D48+D49</f>
        <v>48928.4</v>
      </c>
      <c r="F45" s="16"/>
    </row>
    <row r="46" spans="1:6" ht="15.75">
      <c r="A46" s="5"/>
      <c r="B46" s="5" t="s">
        <v>6</v>
      </c>
      <c r="C46" s="10"/>
      <c r="D46" s="10"/>
    </row>
    <row r="47" spans="1:6" ht="33" customHeight="1">
      <c r="A47" s="5" t="s">
        <v>50</v>
      </c>
      <c r="B47" s="5" t="s">
        <v>51</v>
      </c>
      <c r="C47" s="10">
        <v>37930</v>
      </c>
      <c r="D47" s="10">
        <v>9224.1</v>
      </c>
    </row>
    <row r="48" spans="1:6" ht="19.5" customHeight="1">
      <c r="A48" s="5" t="s">
        <v>95</v>
      </c>
      <c r="B48" s="5" t="s">
        <v>52</v>
      </c>
      <c r="C48" s="10">
        <v>15798</v>
      </c>
      <c r="D48" s="10">
        <v>1416.5</v>
      </c>
    </row>
    <row r="49" spans="1:8" ht="19.5" customHeight="1">
      <c r="A49" s="5" t="s">
        <v>53</v>
      </c>
      <c r="B49" s="5" t="s">
        <v>80</v>
      </c>
      <c r="C49" s="10">
        <v>176711</v>
      </c>
      <c r="D49" s="10">
        <v>38287.800000000003</v>
      </c>
    </row>
    <row r="50" spans="1:8" ht="47.45" customHeight="1">
      <c r="A50" s="5" t="s">
        <v>54</v>
      </c>
      <c r="B50" s="5" t="s">
        <v>105</v>
      </c>
      <c r="C50" s="10">
        <f>C52+C53</f>
        <v>257217.19999999998</v>
      </c>
      <c r="D50" s="10">
        <f>D52+D53</f>
        <v>17343.3</v>
      </c>
    </row>
    <row r="51" spans="1:8" ht="19.149999999999999" customHeight="1">
      <c r="A51" s="5"/>
      <c r="B51" s="5" t="s">
        <v>6</v>
      </c>
      <c r="C51" s="10"/>
      <c r="D51" s="10"/>
    </row>
    <row r="52" spans="1:8" ht="25.5" customHeight="1">
      <c r="A52" s="5" t="s">
        <v>93</v>
      </c>
      <c r="B52" s="19" t="s">
        <v>94</v>
      </c>
      <c r="C52" s="10">
        <v>37992.400000000001</v>
      </c>
      <c r="D52" s="10">
        <v>9149.5</v>
      </c>
    </row>
    <row r="53" spans="1:8" ht="23.45" customHeight="1">
      <c r="A53" s="5" t="s">
        <v>96</v>
      </c>
      <c r="B53" s="5" t="s">
        <v>189</v>
      </c>
      <c r="C53" s="10">
        <v>219224.8</v>
      </c>
      <c r="D53" s="10">
        <v>8193.7999999999993</v>
      </c>
    </row>
    <row r="54" spans="1:8" ht="49.5" customHeight="1">
      <c r="A54" s="5" t="s">
        <v>55</v>
      </c>
      <c r="B54" s="5" t="s">
        <v>56</v>
      </c>
      <c r="C54" s="10">
        <f>C56+C57</f>
        <v>1000</v>
      </c>
      <c r="D54" s="10">
        <f>D57+D56+D58</f>
        <v>4637.2999999999993</v>
      </c>
    </row>
    <row r="55" spans="1:8" ht="15.75" customHeight="1">
      <c r="A55" s="5"/>
      <c r="B55" s="5" t="s">
        <v>6</v>
      </c>
      <c r="C55" s="10"/>
      <c r="D55" s="10"/>
    </row>
    <row r="56" spans="1:8" ht="24.6" customHeight="1">
      <c r="A56" s="5" t="s">
        <v>151</v>
      </c>
      <c r="B56" s="5" t="s">
        <v>149</v>
      </c>
      <c r="C56" s="10">
        <v>1000</v>
      </c>
      <c r="D56" s="10"/>
    </row>
    <row r="57" spans="1:8" ht="130.5" customHeight="1">
      <c r="A57" s="5" t="s">
        <v>104</v>
      </c>
      <c r="B57" s="5" t="s">
        <v>111</v>
      </c>
      <c r="C57" s="10">
        <v>0</v>
      </c>
      <c r="D57" s="10">
        <v>2299.1999999999998</v>
      </c>
    </row>
    <row r="58" spans="1:8" ht="54.6" customHeight="1">
      <c r="A58" s="5" t="s">
        <v>152</v>
      </c>
      <c r="B58" s="5" t="s">
        <v>150</v>
      </c>
      <c r="C58" s="10">
        <v>0</v>
      </c>
      <c r="D58" s="10">
        <v>2338.1</v>
      </c>
    </row>
    <row r="59" spans="1:8" ht="30.6" customHeight="1">
      <c r="A59" s="5" t="s">
        <v>57</v>
      </c>
      <c r="B59" s="5" t="s">
        <v>58</v>
      </c>
      <c r="C59" s="10">
        <f>C61</f>
        <v>1484</v>
      </c>
      <c r="D59" s="10">
        <f>D61</f>
        <v>236.2</v>
      </c>
    </row>
    <row r="60" spans="1:8" ht="21" customHeight="1">
      <c r="A60" s="5"/>
      <c r="B60" s="5" t="s">
        <v>6</v>
      </c>
      <c r="C60" s="10"/>
      <c r="D60" s="10"/>
    </row>
    <row r="61" spans="1:8" ht="67.900000000000006" customHeight="1">
      <c r="A61" s="5" t="s">
        <v>59</v>
      </c>
      <c r="B61" s="5" t="s">
        <v>97</v>
      </c>
      <c r="C61" s="10">
        <v>1484</v>
      </c>
      <c r="D61" s="10">
        <v>236.2</v>
      </c>
    </row>
    <row r="62" spans="1:8" ht="36" customHeight="1">
      <c r="A62" s="5" t="s">
        <v>60</v>
      </c>
      <c r="B62" s="5" t="s">
        <v>61</v>
      </c>
      <c r="C62" s="10">
        <f>C64+C66+C67+C68+C69+C70+C71+C72+C73+C74+C75+C76+C65</f>
        <v>521334</v>
      </c>
      <c r="D62" s="10">
        <f>D64+D66+D67+D68+D69+D70+D71+D72+D73+D74+D75+D76+D65</f>
        <v>92260.89999999998</v>
      </c>
      <c r="G62" s="16"/>
      <c r="H62" s="16"/>
    </row>
    <row r="63" spans="1:8" ht="16.149999999999999" customHeight="1">
      <c r="A63" s="5"/>
      <c r="B63" s="5" t="s">
        <v>6</v>
      </c>
      <c r="C63" s="10"/>
      <c r="D63" s="10"/>
    </row>
    <row r="64" spans="1:8" ht="133.5" customHeight="1">
      <c r="A64" s="5" t="s">
        <v>87</v>
      </c>
      <c r="B64" s="5" t="s">
        <v>106</v>
      </c>
      <c r="C64" s="10">
        <v>772</v>
      </c>
      <c r="D64" s="10">
        <v>40.4</v>
      </c>
    </row>
    <row r="65" spans="1:4" ht="53.25" customHeight="1">
      <c r="A65" s="5" t="s">
        <v>153</v>
      </c>
      <c r="B65" s="5" t="s">
        <v>190</v>
      </c>
      <c r="C65" s="10">
        <v>1</v>
      </c>
      <c r="D65" s="10">
        <v>0.2</v>
      </c>
    </row>
    <row r="66" spans="1:4" ht="52.5" customHeight="1">
      <c r="A66" s="5" t="s">
        <v>114</v>
      </c>
      <c r="B66" s="5" t="s">
        <v>113</v>
      </c>
      <c r="C66" s="10">
        <v>160</v>
      </c>
      <c r="D66" s="10">
        <v>40</v>
      </c>
    </row>
    <row r="67" spans="1:4" ht="64.5" customHeight="1">
      <c r="A67" s="5" t="s">
        <v>62</v>
      </c>
      <c r="B67" s="5" t="s">
        <v>63</v>
      </c>
      <c r="C67" s="10">
        <v>1200</v>
      </c>
      <c r="D67" s="10">
        <v>393.8</v>
      </c>
    </row>
    <row r="68" spans="1:4" ht="187.5" customHeight="1">
      <c r="A68" s="5" t="s">
        <v>109</v>
      </c>
      <c r="B68" s="5" t="s">
        <v>110</v>
      </c>
      <c r="C68" s="10">
        <v>11</v>
      </c>
      <c r="D68" s="10">
        <v>271.3</v>
      </c>
    </row>
    <row r="69" spans="1:4" ht="39" customHeight="1">
      <c r="A69" s="5" t="s">
        <v>71</v>
      </c>
      <c r="B69" s="5" t="s">
        <v>72</v>
      </c>
      <c r="C69" s="10">
        <v>98</v>
      </c>
      <c r="D69" s="10">
        <v>5.4</v>
      </c>
    </row>
    <row r="70" spans="1:4" ht="57.75" customHeight="1">
      <c r="A70" s="5" t="s">
        <v>75</v>
      </c>
      <c r="B70" s="5" t="s">
        <v>100</v>
      </c>
      <c r="C70" s="10">
        <v>1478</v>
      </c>
      <c r="D70" s="10">
        <v>500.1</v>
      </c>
    </row>
    <row r="71" spans="1:4" ht="48.75" customHeight="1">
      <c r="A71" s="5" t="s">
        <v>98</v>
      </c>
      <c r="B71" s="5" t="s">
        <v>112</v>
      </c>
      <c r="C71" s="10">
        <v>487154</v>
      </c>
      <c r="D71" s="10">
        <v>86649.4</v>
      </c>
    </row>
    <row r="72" spans="1:4" ht="68.25" customHeight="1">
      <c r="A72" s="5" t="s">
        <v>82</v>
      </c>
      <c r="B72" s="5" t="s">
        <v>99</v>
      </c>
      <c r="C72" s="10">
        <v>670</v>
      </c>
      <c r="D72" s="10">
        <v>518.4</v>
      </c>
    </row>
    <row r="73" spans="1:4" ht="108" customHeight="1">
      <c r="A73" s="5" t="s">
        <v>83</v>
      </c>
      <c r="B73" s="5" t="s">
        <v>193</v>
      </c>
      <c r="C73" s="10">
        <v>4217</v>
      </c>
      <c r="D73" s="10">
        <v>767.2</v>
      </c>
    </row>
    <row r="74" spans="1:4" ht="98.25" customHeight="1">
      <c r="A74" s="5" t="s">
        <v>92</v>
      </c>
      <c r="B74" s="5" t="s">
        <v>108</v>
      </c>
      <c r="C74" s="10">
        <v>3100</v>
      </c>
      <c r="D74" s="10">
        <v>660.1</v>
      </c>
    </row>
    <row r="75" spans="1:4" ht="126" customHeight="1">
      <c r="A75" s="5" t="s">
        <v>101</v>
      </c>
      <c r="B75" s="20" t="s">
        <v>107</v>
      </c>
      <c r="C75" s="10">
        <v>7804.4</v>
      </c>
      <c r="D75" s="10">
        <v>262.39999999999998</v>
      </c>
    </row>
    <row r="76" spans="1:4" ht="48.75" customHeight="1">
      <c r="A76" s="5" t="s">
        <v>64</v>
      </c>
      <c r="B76" s="5" t="s">
        <v>65</v>
      </c>
      <c r="C76" s="10">
        <v>14668.6</v>
      </c>
      <c r="D76" s="10">
        <v>2152.1999999999998</v>
      </c>
    </row>
    <row r="77" spans="1:4" ht="23.25" customHeight="1">
      <c r="A77" s="5" t="s">
        <v>66</v>
      </c>
      <c r="B77" s="5" t="s">
        <v>67</v>
      </c>
      <c r="C77" s="10">
        <f>C78+C79</f>
        <v>0</v>
      </c>
      <c r="D77" s="24">
        <f>D78+D79</f>
        <v>-247.3</v>
      </c>
    </row>
    <row r="78" spans="1:4" ht="17.25" customHeight="1">
      <c r="A78" s="5" t="s">
        <v>76</v>
      </c>
      <c r="B78" s="5" t="s">
        <v>77</v>
      </c>
      <c r="C78" s="13">
        <v>0</v>
      </c>
      <c r="D78" s="24">
        <v>-253.4</v>
      </c>
    </row>
    <row r="79" spans="1:4" ht="17.25" customHeight="1">
      <c r="A79" s="2" t="s">
        <v>68</v>
      </c>
      <c r="B79" s="2" t="s">
        <v>69</v>
      </c>
      <c r="C79" s="8"/>
      <c r="D79" s="13">
        <v>6.1</v>
      </c>
    </row>
    <row r="80" spans="1:4" ht="44.25" customHeight="1">
      <c r="A80" s="3" t="s">
        <v>115</v>
      </c>
      <c r="B80" s="3" t="s">
        <v>116</v>
      </c>
      <c r="C80" s="6">
        <f>C81+C172+C175+C183+0.1</f>
        <v>26212351.599999998</v>
      </c>
      <c r="D80" s="6">
        <f>D81+D172+D175+D183-0.1</f>
        <v>5776074.9000000004</v>
      </c>
    </row>
    <row r="81" spans="1:4" ht="82.5" customHeight="1">
      <c r="A81" s="4" t="s">
        <v>117</v>
      </c>
      <c r="B81" s="4" t="s">
        <v>118</v>
      </c>
      <c r="C81" s="9">
        <f>C83+C88+C133+C157</f>
        <v>26203069.799999997</v>
      </c>
      <c r="D81" s="10">
        <f>D83+D88+D133+D157</f>
        <v>5719215.7999999998</v>
      </c>
    </row>
    <row r="82" spans="1:4" ht="15.75">
      <c r="A82" s="4"/>
      <c r="B82" s="4" t="s">
        <v>6</v>
      </c>
      <c r="C82" s="9"/>
      <c r="D82" s="10"/>
    </row>
    <row r="83" spans="1:4" ht="70.5" customHeight="1">
      <c r="A83" s="4" t="s">
        <v>367</v>
      </c>
      <c r="B83" s="4" t="s">
        <v>147</v>
      </c>
      <c r="C83" s="9">
        <f>SUM(C84:C87)</f>
        <v>15308042.6</v>
      </c>
      <c r="D83" s="9">
        <f>SUM(D84:D87)</f>
        <v>4652010.9000000004</v>
      </c>
    </row>
    <row r="84" spans="1:4" ht="47.45" customHeight="1">
      <c r="A84" s="22" t="s">
        <v>241</v>
      </c>
      <c r="B84" s="4" t="s">
        <v>119</v>
      </c>
      <c r="C84" s="9">
        <v>11975379.6</v>
      </c>
      <c r="D84" s="10">
        <v>2993844.9</v>
      </c>
    </row>
    <row r="85" spans="1:4" ht="64.5" customHeight="1">
      <c r="A85" s="22" t="s">
        <v>196</v>
      </c>
      <c r="B85" s="4" t="s">
        <v>197</v>
      </c>
      <c r="C85" s="9">
        <v>1100000</v>
      </c>
      <c r="D85" s="9">
        <v>1100000</v>
      </c>
    </row>
    <row r="86" spans="1:4" ht="79.5" customHeight="1">
      <c r="A86" s="22" t="s">
        <v>242</v>
      </c>
      <c r="B86" s="4" t="s">
        <v>154</v>
      </c>
      <c r="C86" s="9">
        <v>2203885</v>
      </c>
      <c r="D86" s="10">
        <v>550971</v>
      </c>
    </row>
    <row r="87" spans="1:4" ht="96.75" customHeight="1">
      <c r="A87" s="22" t="s">
        <v>243</v>
      </c>
      <c r="B87" s="4" t="s">
        <v>120</v>
      </c>
      <c r="C87" s="9">
        <v>28778</v>
      </c>
      <c r="D87" s="10">
        <v>7195</v>
      </c>
    </row>
    <row r="88" spans="1:4" ht="66" customHeight="1">
      <c r="A88" s="22" t="s">
        <v>244</v>
      </c>
      <c r="B88" s="4" t="s">
        <v>121</v>
      </c>
      <c r="C88" s="9">
        <f>SUM(C89:C132)</f>
        <v>3883295.6999999993</v>
      </c>
      <c r="D88" s="9">
        <f>SUM(D89:D132)</f>
        <v>29351.7</v>
      </c>
    </row>
    <row r="89" spans="1:4" ht="79.5" customHeight="1">
      <c r="A89" s="22" t="s">
        <v>199</v>
      </c>
      <c r="B89" s="4" t="s">
        <v>198</v>
      </c>
      <c r="C89" s="9">
        <v>4456.1000000000004</v>
      </c>
      <c r="D89" s="13">
        <v>0</v>
      </c>
    </row>
    <row r="90" spans="1:4" ht="83.25" customHeight="1">
      <c r="A90" s="22" t="s">
        <v>359</v>
      </c>
      <c r="B90" s="4" t="s">
        <v>200</v>
      </c>
      <c r="C90" s="9">
        <v>27673.1</v>
      </c>
      <c r="D90" s="13">
        <v>0</v>
      </c>
    </row>
    <row r="91" spans="1:4" ht="81" customHeight="1">
      <c r="A91" s="22" t="s">
        <v>202</v>
      </c>
      <c r="B91" s="4" t="s">
        <v>201</v>
      </c>
      <c r="C91" s="9">
        <v>14541.1</v>
      </c>
      <c r="D91" s="13">
        <v>0</v>
      </c>
    </row>
    <row r="92" spans="1:4" ht="79.5" customHeight="1">
      <c r="A92" s="22" t="s">
        <v>245</v>
      </c>
      <c r="B92" s="4" t="s">
        <v>155</v>
      </c>
      <c r="C92" s="9">
        <v>470.3</v>
      </c>
      <c r="D92" s="13">
        <v>0</v>
      </c>
    </row>
    <row r="93" spans="1:4" ht="95.25" customHeight="1">
      <c r="A93" s="22" t="s">
        <v>204</v>
      </c>
      <c r="B93" s="4" t="s">
        <v>203</v>
      </c>
      <c r="C93" s="9">
        <v>1557.4</v>
      </c>
      <c r="D93" s="13">
        <v>0</v>
      </c>
    </row>
    <row r="94" spans="1:4" ht="110.25" customHeight="1">
      <c r="A94" s="22" t="s">
        <v>246</v>
      </c>
      <c r="B94" s="4" t="s">
        <v>122</v>
      </c>
      <c r="C94" s="9">
        <v>302313.3</v>
      </c>
      <c r="D94" s="13">
        <v>0</v>
      </c>
    </row>
    <row r="95" spans="1:4" ht="110.25" customHeight="1">
      <c r="A95" s="22" t="s">
        <v>206</v>
      </c>
      <c r="B95" s="4" t="s">
        <v>205</v>
      </c>
      <c r="C95" s="9">
        <v>207662.7</v>
      </c>
      <c r="D95" s="13">
        <v>2841.9</v>
      </c>
    </row>
    <row r="96" spans="1:4" ht="126.75" customHeight="1">
      <c r="A96" s="22" t="s">
        <v>247</v>
      </c>
      <c r="B96" s="4" t="s">
        <v>156</v>
      </c>
      <c r="C96" s="9">
        <v>799</v>
      </c>
      <c r="D96" s="13">
        <v>8.5</v>
      </c>
    </row>
    <row r="97" spans="1:4" ht="98.25" customHeight="1">
      <c r="A97" s="22" t="s">
        <v>248</v>
      </c>
      <c r="B97" s="4" t="s">
        <v>191</v>
      </c>
      <c r="C97" s="9">
        <v>30875.3</v>
      </c>
      <c r="D97" s="13">
        <v>0</v>
      </c>
    </row>
    <row r="98" spans="1:4" ht="114.75" customHeight="1">
      <c r="A98" s="22" t="s">
        <v>208</v>
      </c>
      <c r="B98" s="4" t="s">
        <v>207</v>
      </c>
      <c r="C98" s="9">
        <v>132385</v>
      </c>
      <c r="D98" s="13">
        <v>0</v>
      </c>
    </row>
    <row r="99" spans="1:4" ht="162" customHeight="1">
      <c r="A99" s="22" t="s">
        <v>210</v>
      </c>
      <c r="B99" s="4" t="s">
        <v>209</v>
      </c>
      <c r="C99" s="9">
        <v>39000</v>
      </c>
      <c r="D99" s="13">
        <v>0</v>
      </c>
    </row>
    <row r="100" spans="1:4" ht="102.75" customHeight="1">
      <c r="A100" s="22" t="s">
        <v>212</v>
      </c>
      <c r="B100" s="4" t="s">
        <v>211</v>
      </c>
      <c r="C100" s="9">
        <v>70725.8</v>
      </c>
      <c r="D100" s="13">
        <v>0</v>
      </c>
    </row>
    <row r="101" spans="1:4" ht="111" customHeight="1">
      <c r="A101" s="22" t="s">
        <v>214</v>
      </c>
      <c r="B101" s="4" t="s">
        <v>213</v>
      </c>
      <c r="C101" s="9">
        <v>110527.5</v>
      </c>
      <c r="D101" s="13">
        <v>0</v>
      </c>
    </row>
    <row r="102" spans="1:4" ht="48" customHeight="1">
      <c r="A102" s="22" t="s">
        <v>216</v>
      </c>
      <c r="B102" s="4" t="s">
        <v>215</v>
      </c>
      <c r="C102" s="9">
        <v>71586.899999999994</v>
      </c>
      <c r="D102" s="13">
        <v>0</v>
      </c>
    </row>
    <row r="103" spans="1:4" ht="63.75" customHeight="1">
      <c r="A103" s="22" t="s">
        <v>218</v>
      </c>
      <c r="B103" s="4" t="s">
        <v>217</v>
      </c>
      <c r="C103" s="9">
        <v>14659.7</v>
      </c>
      <c r="D103" s="13">
        <v>0</v>
      </c>
    </row>
    <row r="104" spans="1:4" ht="51" customHeight="1">
      <c r="A104" s="22" t="s">
        <v>220</v>
      </c>
      <c r="B104" s="4" t="s">
        <v>219</v>
      </c>
      <c r="C104" s="9">
        <v>36673.800000000003</v>
      </c>
      <c r="D104" s="13">
        <v>0</v>
      </c>
    </row>
    <row r="105" spans="1:4" ht="79.5" customHeight="1">
      <c r="A105" s="22" t="s">
        <v>222</v>
      </c>
      <c r="B105" s="4" t="s">
        <v>221</v>
      </c>
      <c r="C105" s="9">
        <v>23003.1</v>
      </c>
      <c r="D105" s="13">
        <v>0</v>
      </c>
    </row>
    <row r="106" spans="1:4" ht="94.5" customHeight="1">
      <c r="A106" s="22" t="s">
        <v>224</v>
      </c>
      <c r="B106" s="4" t="s">
        <v>223</v>
      </c>
      <c r="C106" s="9">
        <v>46195.9</v>
      </c>
      <c r="D106" s="13">
        <v>0</v>
      </c>
    </row>
    <row r="107" spans="1:4" ht="81" customHeight="1">
      <c r="A107" s="22" t="s">
        <v>226</v>
      </c>
      <c r="B107" s="4" t="s">
        <v>225</v>
      </c>
      <c r="C107" s="9">
        <v>128675.9</v>
      </c>
      <c r="D107" s="13">
        <v>0</v>
      </c>
    </row>
    <row r="108" spans="1:4" ht="78" customHeight="1">
      <c r="A108" s="22" t="s">
        <v>228</v>
      </c>
      <c r="B108" s="4" t="s">
        <v>227</v>
      </c>
      <c r="C108" s="9">
        <v>64508.3</v>
      </c>
      <c r="D108" s="13">
        <v>0</v>
      </c>
    </row>
    <row r="109" spans="1:4" ht="111" customHeight="1">
      <c r="A109" s="22" t="s">
        <v>230</v>
      </c>
      <c r="B109" s="4" t="s">
        <v>229</v>
      </c>
      <c r="C109" s="9">
        <v>453044.5</v>
      </c>
      <c r="D109" s="13">
        <v>0</v>
      </c>
    </row>
    <row r="110" spans="1:4" ht="68.25" customHeight="1">
      <c r="A110" s="22" t="s">
        <v>232</v>
      </c>
      <c r="B110" s="4" t="s">
        <v>231</v>
      </c>
      <c r="C110" s="9">
        <v>143602.4</v>
      </c>
      <c r="D110" s="13">
        <v>0</v>
      </c>
    </row>
    <row r="111" spans="1:4" ht="126" customHeight="1">
      <c r="A111" s="22" t="s">
        <v>249</v>
      </c>
      <c r="B111" s="4" t="s">
        <v>157</v>
      </c>
      <c r="C111" s="9">
        <v>1178.5</v>
      </c>
      <c r="D111" s="13">
        <v>0</v>
      </c>
    </row>
    <row r="112" spans="1:4" ht="80.25" customHeight="1">
      <c r="A112" s="22" t="s">
        <v>250</v>
      </c>
      <c r="B112" s="4" t="s">
        <v>158</v>
      </c>
      <c r="C112" s="9">
        <v>6602.9</v>
      </c>
      <c r="D112" s="13">
        <v>2450.6999999999998</v>
      </c>
    </row>
    <row r="113" spans="1:4" ht="95.25" customHeight="1">
      <c r="A113" s="22" t="s">
        <v>251</v>
      </c>
      <c r="B113" s="4" t="s">
        <v>163</v>
      </c>
      <c r="C113" s="9">
        <v>5254.9</v>
      </c>
      <c r="D113" s="13">
        <v>0</v>
      </c>
    </row>
    <row r="114" spans="1:4" ht="93.75" customHeight="1">
      <c r="A114" s="22" t="s">
        <v>252</v>
      </c>
      <c r="B114" s="4" t="s">
        <v>164</v>
      </c>
      <c r="C114" s="9">
        <v>29686.7</v>
      </c>
      <c r="D114" s="13">
        <v>0</v>
      </c>
    </row>
    <row r="115" spans="1:4" ht="48" customHeight="1">
      <c r="A115" s="22" t="s">
        <v>253</v>
      </c>
      <c r="B115" s="4" t="s">
        <v>165</v>
      </c>
      <c r="C115" s="9">
        <v>31009.4</v>
      </c>
      <c r="D115" s="13">
        <v>0</v>
      </c>
    </row>
    <row r="116" spans="1:4" ht="81.75" customHeight="1">
      <c r="A116" s="22" t="s">
        <v>254</v>
      </c>
      <c r="B116" s="4" t="s">
        <v>159</v>
      </c>
      <c r="C116" s="9">
        <v>1722.7</v>
      </c>
      <c r="D116" s="13">
        <v>0</v>
      </c>
    </row>
    <row r="117" spans="1:4" ht="63.75" customHeight="1">
      <c r="A117" s="22" t="s">
        <v>255</v>
      </c>
      <c r="B117" s="4" t="s">
        <v>166</v>
      </c>
      <c r="C117" s="9">
        <v>5332.1</v>
      </c>
      <c r="D117" s="13">
        <v>0</v>
      </c>
    </row>
    <row r="118" spans="1:4" ht="63.75" customHeight="1">
      <c r="A118" s="22" t="s">
        <v>256</v>
      </c>
      <c r="B118" s="4" t="s">
        <v>167</v>
      </c>
      <c r="C118" s="9">
        <v>7754</v>
      </c>
      <c r="D118" s="13">
        <v>0</v>
      </c>
    </row>
    <row r="119" spans="1:4" ht="32.25" customHeight="1">
      <c r="A119" s="22" t="s">
        <v>257</v>
      </c>
      <c r="B119" s="4" t="s">
        <v>160</v>
      </c>
      <c r="C119" s="9">
        <v>93665.600000000006</v>
      </c>
      <c r="D119" s="13">
        <v>0</v>
      </c>
    </row>
    <row r="120" spans="1:4" ht="93.75" customHeight="1">
      <c r="A120" s="22" t="s">
        <v>258</v>
      </c>
      <c r="B120" s="4" t="s">
        <v>168</v>
      </c>
      <c r="C120" s="9">
        <v>339698.9</v>
      </c>
      <c r="D120" s="13">
        <v>4589.3999999999996</v>
      </c>
    </row>
    <row r="121" spans="1:4" ht="114" customHeight="1">
      <c r="A121" s="22" t="s">
        <v>259</v>
      </c>
      <c r="B121" s="4" t="s">
        <v>192</v>
      </c>
      <c r="C121" s="9">
        <v>214495.8</v>
      </c>
      <c r="D121" s="13">
        <v>0</v>
      </c>
    </row>
    <row r="122" spans="1:4" ht="157.5" customHeight="1">
      <c r="A122" s="22" t="s">
        <v>233</v>
      </c>
      <c r="B122" s="4" t="s">
        <v>169</v>
      </c>
      <c r="C122" s="9">
        <v>6507.5</v>
      </c>
      <c r="D122" s="13">
        <v>310.10000000000002</v>
      </c>
    </row>
    <row r="123" spans="1:4" ht="174.75" customHeight="1">
      <c r="A123" s="22" t="s">
        <v>235</v>
      </c>
      <c r="B123" s="4" t="s">
        <v>234</v>
      </c>
      <c r="C123" s="9">
        <v>12016.8</v>
      </c>
      <c r="D123" s="13">
        <v>14.9</v>
      </c>
    </row>
    <row r="124" spans="1:4" ht="99" customHeight="1">
      <c r="A124" s="22" t="s">
        <v>260</v>
      </c>
      <c r="B124" s="4" t="s">
        <v>123</v>
      </c>
      <c r="C124" s="9">
        <v>34916.9</v>
      </c>
      <c r="D124" s="13">
        <v>0</v>
      </c>
    </row>
    <row r="125" spans="1:4" ht="63.75" customHeight="1">
      <c r="A125" s="22" t="s">
        <v>261</v>
      </c>
      <c r="B125" s="4" t="s">
        <v>161</v>
      </c>
      <c r="C125" s="9">
        <v>1668.5</v>
      </c>
      <c r="D125" s="13">
        <v>0</v>
      </c>
    </row>
    <row r="126" spans="1:4" ht="81" customHeight="1">
      <c r="A126" s="22" t="s">
        <v>262</v>
      </c>
      <c r="B126" s="4" t="s">
        <v>162</v>
      </c>
      <c r="C126" s="9">
        <v>374018.2</v>
      </c>
      <c r="D126" s="13">
        <v>0</v>
      </c>
    </row>
    <row r="127" spans="1:4" ht="108" customHeight="1">
      <c r="A127" s="22" t="s">
        <v>263</v>
      </c>
      <c r="B127" s="4" t="s">
        <v>360</v>
      </c>
      <c r="C127" s="9">
        <v>169443</v>
      </c>
      <c r="D127" s="10">
        <v>19136.2</v>
      </c>
    </row>
    <row r="128" spans="1:4" ht="69" customHeight="1">
      <c r="A128" s="22" t="s">
        <v>264</v>
      </c>
      <c r="B128" s="4" t="s">
        <v>236</v>
      </c>
      <c r="C128" s="9">
        <v>323941.5</v>
      </c>
      <c r="D128" s="13">
        <v>0</v>
      </c>
    </row>
    <row r="129" spans="1:4" ht="65.25" customHeight="1">
      <c r="A129" s="22" t="s">
        <v>265</v>
      </c>
      <c r="B129" s="4" t="s">
        <v>237</v>
      </c>
      <c r="C129" s="9">
        <v>55623.7</v>
      </c>
      <c r="D129" s="13">
        <v>0</v>
      </c>
    </row>
    <row r="130" spans="1:4" ht="78" customHeight="1">
      <c r="A130" s="22" t="s">
        <v>266</v>
      </c>
      <c r="B130" s="4" t="s">
        <v>170</v>
      </c>
      <c r="C130" s="9">
        <v>62497</v>
      </c>
      <c r="D130" s="13">
        <v>0</v>
      </c>
    </row>
    <row r="131" spans="1:4" ht="99" customHeight="1">
      <c r="A131" s="22" t="s">
        <v>365</v>
      </c>
      <c r="B131" s="4" t="s">
        <v>238</v>
      </c>
      <c r="C131" s="9">
        <v>102616</v>
      </c>
      <c r="D131" s="13">
        <v>0</v>
      </c>
    </row>
    <row r="132" spans="1:4" ht="117" customHeight="1">
      <c r="A132" s="22" t="s">
        <v>269</v>
      </c>
      <c r="B132" s="4" t="s">
        <v>239</v>
      </c>
      <c r="C132" s="9">
        <v>78708</v>
      </c>
      <c r="D132" s="13">
        <v>0</v>
      </c>
    </row>
    <row r="133" spans="1:4" ht="51" customHeight="1">
      <c r="A133" s="4" t="s">
        <v>267</v>
      </c>
      <c r="B133" s="4" t="s">
        <v>148</v>
      </c>
      <c r="C133" s="9">
        <f>SUM(C134:C156)</f>
        <v>4201496.5</v>
      </c>
      <c r="D133" s="10">
        <f>SUM(D134:D156)</f>
        <v>844698.6</v>
      </c>
    </row>
    <row r="134" spans="1:4" ht="68.25" customHeight="1">
      <c r="A134" s="22" t="s">
        <v>268</v>
      </c>
      <c r="B134" s="4" t="s">
        <v>127</v>
      </c>
      <c r="C134" s="9">
        <v>52366.6</v>
      </c>
      <c r="D134" s="10">
        <v>13091.7</v>
      </c>
    </row>
    <row r="135" spans="1:4" ht="99" customHeight="1">
      <c r="A135" s="22" t="s">
        <v>270</v>
      </c>
      <c r="B135" s="4" t="s">
        <v>175</v>
      </c>
      <c r="C135" s="9">
        <v>330.5</v>
      </c>
      <c r="D135" s="13">
        <v>0</v>
      </c>
    </row>
    <row r="136" spans="1:4" ht="51" customHeight="1">
      <c r="A136" s="22" t="s">
        <v>271</v>
      </c>
      <c r="B136" s="4" t="s">
        <v>129</v>
      </c>
      <c r="C136" s="9">
        <v>21230.2</v>
      </c>
      <c r="D136" s="13">
        <v>0</v>
      </c>
    </row>
    <row r="137" spans="1:4" ht="51.75" customHeight="1">
      <c r="A137" s="22" t="s">
        <v>272</v>
      </c>
      <c r="B137" s="4" t="s">
        <v>128</v>
      </c>
      <c r="C137" s="9">
        <v>1043450.8</v>
      </c>
      <c r="D137" s="13">
        <v>176345.2</v>
      </c>
    </row>
    <row r="138" spans="1:4" ht="185.25" customHeight="1">
      <c r="A138" s="22" t="s">
        <v>273</v>
      </c>
      <c r="B138" s="4" t="s">
        <v>171</v>
      </c>
      <c r="C138" s="9">
        <v>19905.099999999999</v>
      </c>
      <c r="D138" s="10">
        <v>7786.1</v>
      </c>
    </row>
    <row r="139" spans="1:4" ht="102.75" customHeight="1">
      <c r="A139" s="22" t="s">
        <v>274</v>
      </c>
      <c r="B139" s="4" t="s">
        <v>176</v>
      </c>
      <c r="C139" s="9">
        <v>10004.4</v>
      </c>
      <c r="D139" s="13">
        <v>0</v>
      </c>
    </row>
    <row r="140" spans="1:4" ht="123" customHeight="1">
      <c r="A140" s="22" t="s">
        <v>275</v>
      </c>
      <c r="B140" s="4" t="s">
        <v>142</v>
      </c>
      <c r="C140" s="9">
        <v>1833.1</v>
      </c>
      <c r="D140" s="10">
        <v>256.89999999999998</v>
      </c>
    </row>
    <row r="141" spans="1:4" ht="148.5" customHeight="1">
      <c r="A141" s="22" t="s">
        <v>276</v>
      </c>
      <c r="B141" s="4" t="s">
        <v>240</v>
      </c>
      <c r="C141" s="9">
        <v>19718.5</v>
      </c>
      <c r="D141" s="10">
        <v>6807.3</v>
      </c>
    </row>
    <row r="142" spans="1:4" ht="99.75" customHeight="1">
      <c r="A142" s="22" t="s">
        <v>277</v>
      </c>
      <c r="B142" s="4" t="s">
        <v>125</v>
      </c>
      <c r="C142" s="9">
        <v>26275.1</v>
      </c>
      <c r="D142" s="10">
        <v>25439.9</v>
      </c>
    </row>
    <row r="143" spans="1:4" ht="97.5" customHeight="1">
      <c r="A143" s="22" t="s">
        <v>278</v>
      </c>
      <c r="B143" s="4" t="s">
        <v>172</v>
      </c>
      <c r="C143" s="9">
        <v>101.6</v>
      </c>
      <c r="D143" s="10">
        <v>17.399999999999999</v>
      </c>
    </row>
    <row r="144" spans="1:4" ht="72.75" customHeight="1">
      <c r="A144" s="22" t="s">
        <v>279</v>
      </c>
      <c r="B144" s="4" t="s">
        <v>124</v>
      </c>
      <c r="C144" s="9">
        <v>475243.4</v>
      </c>
      <c r="D144" s="10">
        <v>128923.2</v>
      </c>
    </row>
    <row r="145" spans="1:4" ht="78.75" customHeight="1">
      <c r="A145" s="22" t="s">
        <v>280</v>
      </c>
      <c r="B145" s="4" t="s">
        <v>130</v>
      </c>
      <c r="C145" s="9">
        <v>17441.8</v>
      </c>
      <c r="D145" s="10">
        <v>2968.2</v>
      </c>
    </row>
    <row r="146" spans="1:4" ht="117.75" customHeight="1">
      <c r="A146" s="22" t="s">
        <v>281</v>
      </c>
      <c r="B146" s="4" t="s">
        <v>132</v>
      </c>
      <c r="C146" s="9">
        <v>26638.3</v>
      </c>
      <c r="D146" s="10">
        <v>4164.5</v>
      </c>
    </row>
    <row r="147" spans="1:4" ht="95.25" customHeight="1">
      <c r="A147" s="22" t="s">
        <v>282</v>
      </c>
      <c r="B147" s="4" t="s">
        <v>126</v>
      </c>
      <c r="C147" s="9">
        <v>11.2</v>
      </c>
      <c r="D147" s="13">
        <v>0</v>
      </c>
    </row>
    <row r="148" spans="1:4" ht="63.75" customHeight="1">
      <c r="A148" s="22" t="s">
        <v>283</v>
      </c>
      <c r="B148" s="4" t="s">
        <v>131</v>
      </c>
      <c r="C148" s="9">
        <v>622790.6</v>
      </c>
      <c r="D148" s="13">
        <v>134084.79999999999</v>
      </c>
    </row>
    <row r="149" spans="1:4" ht="152.25" customHeight="1">
      <c r="A149" s="22" t="s">
        <v>284</v>
      </c>
      <c r="B149" s="4" t="s">
        <v>133</v>
      </c>
      <c r="C149" s="9">
        <v>937819.8</v>
      </c>
      <c r="D149" s="13">
        <v>213135.4</v>
      </c>
    </row>
    <row r="150" spans="1:4" ht="51" customHeight="1">
      <c r="A150" s="22" t="s">
        <v>297</v>
      </c>
      <c r="B150" s="4" t="s">
        <v>296</v>
      </c>
      <c r="C150" s="9">
        <v>34393.300000000003</v>
      </c>
      <c r="D150" s="13">
        <v>0</v>
      </c>
    </row>
    <row r="151" spans="1:4" ht="128.25" customHeight="1">
      <c r="A151" s="22" t="s">
        <v>299</v>
      </c>
      <c r="B151" s="4" t="s">
        <v>298</v>
      </c>
      <c r="C151" s="9">
        <v>5683.9</v>
      </c>
      <c r="D151" s="13">
        <v>0</v>
      </c>
    </row>
    <row r="152" spans="1:4" ht="69" customHeight="1">
      <c r="A152" s="22" t="s">
        <v>302</v>
      </c>
      <c r="B152" s="4" t="s">
        <v>300</v>
      </c>
      <c r="C152" s="9">
        <v>1363.5</v>
      </c>
      <c r="D152" s="13">
        <v>0</v>
      </c>
    </row>
    <row r="153" spans="1:4" ht="130.5" customHeight="1">
      <c r="A153" s="22" t="s">
        <v>303</v>
      </c>
      <c r="B153" s="4" t="s">
        <v>301</v>
      </c>
      <c r="C153" s="9">
        <v>119205.2</v>
      </c>
      <c r="D153" s="13">
        <v>0</v>
      </c>
    </row>
    <row r="154" spans="1:4" ht="174.75" customHeight="1">
      <c r="A154" s="22" t="s">
        <v>285</v>
      </c>
      <c r="B154" s="4" t="s">
        <v>173</v>
      </c>
      <c r="C154" s="9">
        <v>277200.5</v>
      </c>
      <c r="D154" s="13">
        <v>0</v>
      </c>
    </row>
    <row r="155" spans="1:4" ht="63.75" customHeight="1">
      <c r="A155" s="22" t="s">
        <v>305</v>
      </c>
      <c r="B155" s="4" t="s">
        <v>304</v>
      </c>
      <c r="C155" s="9">
        <v>320679.8</v>
      </c>
      <c r="D155" s="10">
        <v>106894.9</v>
      </c>
    </row>
    <row r="156" spans="1:4" ht="48.6" customHeight="1">
      <c r="A156" s="22" t="s">
        <v>286</v>
      </c>
      <c r="B156" s="4" t="s">
        <v>174</v>
      </c>
      <c r="C156" s="9">
        <v>167809.3</v>
      </c>
      <c r="D156" s="10">
        <v>24783.1</v>
      </c>
    </row>
    <row r="157" spans="1:4" ht="30" customHeight="1">
      <c r="A157" s="4" t="s">
        <v>287</v>
      </c>
      <c r="B157" s="4" t="s">
        <v>134</v>
      </c>
      <c r="C157" s="9">
        <f>SUM(C158:C171)</f>
        <v>2810234.9999999995</v>
      </c>
      <c r="D157" s="9">
        <f>SUM(D158:D171)</f>
        <v>193154.6</v>
      </c>
    </row>
    <row r="158" spans="1:4" ht="81" customHeight="1">
      <c r="A158" s="4" t="s">
        <v>288</v>
      </c>
      <c r="B158" s="4" t="s">
        <v>179</v>
      </c>
      <c r="C158" s="9">
        <v>1459.8</v>
      </c>
      <c r="D158" s="9">
        <v>1459.8</v>
      </c>
    </row>
    <row r="159" spans="1:4" ht="96" customHeight="1">
      <c r="A159" s="22" t="s">
        <v>289</v>
      </c>
      <c r="B159" s="4" t="s">
        <v>177</v>
      </c>
      <c r="C159" s="9">
        <v>1135.4000000000001</v>
      </c>
      <c r="D159" s="9">
        <v>1135.4000000000001</v>
      </c>
    </row>
    <row r="160" spans="1:4" ht="127.5" customHeight="1">
      <c r="A160" s="22" t="s">
        <v>307</v>
      </c>
      <c r="B160" s="4" t="s">
        <v>306</v>
      </c>
      <c r="C160" s="9">
        <v>363214.5</v>
      </c>
      <c r="D160" s="13">
        <v>0</v>
      </c>
    </row>
    <row r="161" spans="1:4" ht="66" customHeight="1">
      <c r="A161" s="22" t="s">
        <v>290</v>
      </c>
      <c r="B161" s="4" t="s">
        <v>178</v>
      </c>
      <c r="C161" s="9">
        <v>101930.5</v>
      </c>
      <c r="D161" s="13">
        <v>45830.400000000001</v>
      </c>
    </row>
    <row r="162" spans="1:4" ht="173.25" customHeight="1">
      <c r="A162" s="22" t="s">
        <v>309</v>
      </c>
      <c r="B162" s="4" t="s">
        <v>308</v>
      </c>
      <c r="C162" s="9">
        <v>206393.5</v>
      </c>
      <c r="D162" s="13">
        <v>0</v>
      </c>
    </row>
    <row r="163" spans="1:4" ht="78.75" customHeight="1">
      <c r="A163" s="22" t="s">
        <v>311</v>
      </c>
      <c r="B163" s="4" t="s">
        <v>310</v>
      </c>
      <c r="C163" s="9">
        <v>83145.3</v>
      </c>
      <c r="D163" s="13">
        <v>0</v>
      </c>
    </row>
    <row r="164" spans="1:4" ht="109.5" customHeight="1">
      <c r="A164" s="22" t="s">
        <v>313</v>
      </c>
      <c r="B164" s="4" t="s">
        <v>312</v>
      </c>
      <c r="C164" s="9">
        <v>100069.4</v>
      </c>
      <c r="D164" s="13">
        <v>0</v>
      </c>
    </row>
    <row r="165" spans="1:4" ht="277.5" customHeight="1">
      <c r="A165" s="22" t="s">
        <v>366</v>
      </c>
      <c r="B165" s="4" t="s">
        <v>314</v>
      </c>
      <c r="C165" s="9">
        <v>1547.7</v>
      </c>
      <c r="D165" s="13">
        <v>0</v>
      </c>
    </row>
    <row r="166" spans="1:4" ht="51" customHeight="1">
      <c r="A166" s="22" t="s">
        <v>316</v>
      </c>
      <c r="B166" s="4" t="s">
        <v>315</v>
      </c>
      <c r="C166" s="9">
        <v>19825.3</v>
      </c>
      <c r="D166" s="13">
        <v>0</v>
      </c>
    </row>
    <row r="167" spans="1:4" ht="108.75" customHeight="1">
      <c r="A167" s="22" t="s">
        <v>318</v>
      </c>
      <c r="B167" s="4" t="s">
        <v>317</v>
      </c>
      <c r="C167" s="9">
        <v>26531.9</v>
      </c>
      <c r="D167" s="13">
        <v>0</v>
      </c>
    </row>
    <row r="168" spans="1:4" ht="115.5" customHeight="1">
      <c r="A168" s="22" t="s">
        <v>320</v>
      </c>
      <c r="B168" s="4" t="s">
        <v>319</v>
      </c>
      <c r="C168" s="9">
        <v>1758392.5</v>
      </c>
      <c r="D168" s="13">
        <v>0</v>
      </c>
    </row>
    <row r="169" spans="1:4" ht="100.5" customHeight="1">
      <c r="A169" s="22" t="s">
        <v>322</v>
      </c>
      <c r="B169" s="4" t="s">
        <v>321</v>
      </c>
      <c r="C169" s="9">
        <v>748.9</v>
      </c>
      <c r="D169" s="13">
        <v>0</v>
      </c>
    </row>
    <row r="170" spans="1:4" ht="140.25" customHeight="1">
      <c r="A170" s="22" t="s">
        <v>324</v>
      </c>
      <c r="B170" s="4" t="s">
        <v>323</v>
      </c>
      <c r="C170" s="9">
        <v>1111.3</v>
      </c>
      <c r="D170" s="13">
        <v>0</v>
      </c>
    </row>
    <row r="171" spans="1:4" ht="56.25" customHeight="1">
      <c r="A171" s="22" t="s">
        <v>326</v>
      </c>
      <c r="B171" s="4" t="s">
        <v>325</v>
      </c>
      <c r="C171" s="9">
        <v>144729</v>
      </c>
      <c r="D171" s="9">
        <v>144729</v>
      </c>
    </row>
    <row r="172" spans="1:4" ht="33.6" customHeight="1">
      <c r="A172" s="4" t="s">
        <v>180</v>
      </c>
      <c r="B172" s="4" t="s">
        <v>135</v>
      </c>
      <c r="C172" s="7">
        <f>C173</f>
        <v>167</v>
      </c>
      <c r="D172" s="13">
        <f>D173</f>
        <v>167</v>
      </c>
    </row>
    <row r="173" spans="1:4" ht="48.75" customHeight="1">
      <c r="A173" s="4" t="s">
        <v>361</v>
      </c>
      <c r="B173" s="4" t="s">
        <v>136</v>
      </c>
      <c r="C173" s="7">
        <f>C174</f>
        <v>167</v>
      </c>
      <c r="D173" s="13">
        <f>D174</f>
        <v>167</v>
      </c>
    </row>
    <row r="174" spans="1:4" ht="50.25" customHeight="1">
      <c r="A174" s="4" t="s">
        <v>362</v>
      </c>
      <c r="B174" s="4" t="s">
        <v>136</v>
      </c>
      <c r="C174" s="7">
        <v>167</v>
      </c>
      <c r="D174" s="13">
        <v>167</v>
      </c>
    </row>
    <row r="175" spans="1:4" ht="126" customHeight="1">
      <c r="A175" s="4" t="s">
        <v>137</v>
      </c>
      <c r="B175" s="4" t="s">
        <v>363</v>
      </c>
      <c r="C175" s="7">
        <f>C176</f>
        <v>9114.7000000000007</v>
      </c>
      <c r="D175" s="7">
        <f>D176</f>
        <v>65208.5</v>
      </c>
    </row>
    <row r="176" spans="1:4" ht="147.75" customHeight="1">
      <c r="A176" s="4" t="s">
        <v>291</v>
      </c>
      <c r="B176" s="4" t="s">
        <v>333</v>
      </c>
      <c r="C176" s="7">
        <f>C177</f>
        <v>9114.7000000000007</v>
      </c>
      <c r="D176" s="7">
        <f>D177</f>
        <v>65208.5</v>
      </c>
    </row>
    <row r="177" spans="1:4" ht="171" customHeight="1">
      <c r="A177" s="4" t="s">
        <v>334</v>
      </c>
      <c r="B177" s="4" t="s">
        <v>333</v>
      </c>
      <c r="C177" s="7">
        <f>SUM(C178:C182)</f>
        <v>9114.7000000000007</v>
      </c>
      <c r="D177" s="7">
        <f>SUM(D178:D182)</f>
        <v>65208.5</v>
      </c>
    </row>
    <row r="178" spans="1:4" ht="81" customHeight="1">
      <c r="A178" s="4" t="s">
        <v>329</v>
      </c>
      <c r="B178" s="4" t="s">
        <v>146</v>
      </c>
      <c r="C178" s="7">
        <v>0</v>
      </c>
      <c r="D178" s="7">
        <v>59</v>
      </c>
    </row>
    <row r="179" spans="1:4" ht="98.25" customHeight="1">
      <c r="A179" s="4" t="s">
        <v>328</v>
      </c>
      <c r="B179" s="4" t="s">
        <v>327</v>
      </c>
      <c r="C179" s="7">
        <v>0</v>
      </c>
      <c r="D179" s="7">
        <v>54.9</v>
      </c>
    </row>
    <row r="180" spans="1:4" ht="132" customHeight="1">
      <c r="A180" s="4" t="s">
        <v>330</v>
      </c>
      <c r="B180" s="4" t="s">
        <v>181</v>
      </c>
      <c r="C180" s="7">
        <v>0</v>
      </c>
      <c r="D180" s="7">
        <v>0.3</v>
      </c>
    </row>
    <row r="181" spans="1:4" ht="101.25" customHeight="1">
      <c r="A181" s="4" t="s">
        <v>332</v>
      </c>
      <c r="B181" s="4" t="s">
        <v>331</v>
      </c>
      <c r="C181" s="7">
        <v>0</v>
      </c>
      <c r="D181" s="7">
        <v>47.9</v>
      </c>
    </row>
    <row r="182" spans="1:4" ht="99" customHeight="1">
      <c r="A182" s="4" t="s">
        <v>292</v>
      </c>
      <c r="B182" s="4" t="s">
        <v>182</v>
      </c>
      <c r="C182" s="7">
        <v>9114.7000000000007</v>
      </c>
      <c r="D182" s="7">
        <v>65046.400000000001</v>
      </c>
    </row>
    <row r="183" spans="1:4" ht="93" customHeight="1">
      <c r="A183" s="4" t="s">
        <v>138</v>
      </c>
      <c r="B183" s="4" t="s">
        <v>139</v>
      </c>
      <c r="C183" s="7">
        <f>C184</f>
        <v>0</v>
      </c>
      <c r="D183" s="24">
        <f>D184</f>
        <v>-8516.2999999999993</v>
      </c>
    </row>
    <row r="184" spans="1:4" ht="87" customHeight="1">
      <c r="A184" s="4" t="s">
        <v>336</v>
      </c>
      <c r="B184" s="4" t="s">
        <v>335</v>
      </c>
      <c r="C184" s="7">
        <f>SUM(C185:C200)</f>
        <v>0</v>
      </c>
      <c r="D184" s="24">
        <f>SUM(D185:D200)</f>
        <v>-8516.2999999999993</v>
      </c>
    </row>
    <row r="185" spans="1:4" ht="111.75" customHeight="1">
      <c r="A185" s="4" t="s">
        <v>338</v>
      </c>
      <c r="B185" s="4" t="s">
        <v>337</v>
      </c>
      <c r="C185" s="7">
        <v>0</v>
      </c>
      <c r="D185" s="24">
        <v>-223.8</v>
      </c>
    </row>
    <row r="186" spans="1:4" ht="90.75" customHeight="1">
      <c r="A186" s="4" t="s">
        <v>340</v>
      </c>
      <c r="B186" s="4" t="s">
        <v>339</v>
      </c>
      <c r="C186" s="7">
        <v>0</v>
      </c>
      <c r="D186" s="24">
        <v>-676.6</v>
      </c>
    </row>
    <row r="187" spans="1:4" ht="93.75" customHeight="1">
      <c r="A187" s="4" t="s">
        <v>341</v>
      </c>
      <c r="B187" s="4" t="s">
        <v>183</v>
      </c>
      <c r="C187" s="7">
        <v>0</v>
      </c>
      <c r="D187" s="24">
        <v>1613.7</v>
      </c>
    </row>
    <row r="188" spans="1:4" ht="71.25" customHeight="1">
      <c r="A188" s="4" t="s">
        <v>343</v>
      </c>
      <c r="B188" s="4" t="s">
        <v>342</v>
      </c>
      <c r="C188" s="7">
        <v>0</v>
      </c>
      <c r="D188" s="24">
        <v>-83.1</v>
      </c>
    </row>
    <row r="189" spans="1:4" ht="114.75" customHeight="1">
      <c r="A189" s="4" t="s">
        <v>293</v>
      </c>
      <c r="B189" s="4" t="s">
        <v>185</v>
      </c>
      <c r="C189" s="7">
        <v>0</v>
      </c>
      <c r="D189" s="24">
        <v>-4099.8999999999996</v>
      </c>
    </row>
    <row r="190" spans="1:4" ht="89.25" customHeight="1">
      <c r="A190" s="4" t="s">
        <v>294</v>
      </c>
      <c r="B190" s="4" t="s">
        <v>186</v>
      </c>
      <c r="C190" s="7">
        <v>0</v>
      </c>
      <c r="D190" s="24">
        <v>-73.8</v>
      </c>
    </row>
    <row r="191" spans="1:4" ht="78.75" customHeight="1">
      <c r="A191" s="4" t="s">
        <v>295</v>
      </c>
      <c r="B191" s="4" t="s">
        <v>187</v>
      </c>
      <c r="C191" s="7">
        <v>0</v>
      </c>
      <c r="D191" s="24">
        <v>-151.6</v>
      </c>
    </row>
    <row r="192" spans="1:4" ht="176.25" customHeight="1">
      <c r="A192" s="22" t="s">
        <v>345</v>
      </c>
      <c r="B192" s="4" t="s">
        <v>344</v>
      </c>
      <c r="C192" s="7">
        <v>0</v>
      </c>
      <c r="D192" s="24">
        <v>-1.5</v>
      </c>
    </row>
    <row r="193" spans="1:4" ht="96" customHeight="1">
      <c r="A193" s="22" t="s">
        <v>347</v>
      </c>
      <c r="B193" s="4" t="s">
        <v>346</v>
      </c>
      <c r="C193" s="7">
        <v>0</v>
      </c>
      <c r="D193" s="24">
        <v>-0.6</v>
      </c>
    </row>
    <row r="194" spans="1:4" ht="132.75" customHeight="1">
      <c r="A194" s="22" t="s">
        <v>349</v>
      </c>
      <c r="B194" s="4" t="s">
        <v>348</v>
      </c>
      <c r="C194" s="7">
        <v>0</v>
      </c>
      <c r="D194" s="24">
        <v>-305.5</v>
      </c>
    </row>
    <row r="195" spans="1:4" ht="235.5" customHeight="1">
      <c r="A195" s="22" t="s">
        <v>351</v>
      </c>
      <c r="B195" s="4" t="s">
        <v>350</v>
      </c>
      <c r="C195" s="7">
        <v>0</v>
      </c>
      <c r="D195" s="24">
        <v>-37.9</v>
      </c>
    </row>
    <row r="196" spans="1:4" ht="189.75" customHeight="1">
      <c r="A196" s="22" t="s">
        <v>364</v>
      </c>
      <c r="B196" s="4" t="s">
        <v>188</v>
      </c>
      <c r="C196" s="7">
        <v>0</v>
      </c>
      <c r="D196" s="24">
        <v>-194.6</v>
      </c>
    </row>
    <row r="197" spans="1:4" ht="110.25" customHeight="1">
      <c r="A197" s="22" t="s">
        <v>353</v>
      </c>
      <c r="B197" s="4" t="s">
        <v>352</v>
      </c>
      <c r="C197" s="7">
        <v>0</v>
      </c>
      <c r="D197" s="24">
        <v>-3951.6</v>
      </c>
    </row>
    <row r="198" spans="1:4" ht="51" customHeight="1">
      <c r="A198" s="22" t="s">
        <v>355</v>
      </c>
      <c r="B198" s="4" t="s">
        <v>354</v>
      </c>
      <c r="C198" s="7">
        <v>0</v>
      </c>
      <c r="D198" s="24">
        <v>-18.3</v>
      </c>
    </row>
    <row r="199" spans="1:4" ht="162" customHeight="1">
      <c r="A199" s="22" t="s">
        <v>357</v>
      </c>
      <c r="B199" s="4" t="s">
        <v>356</v>
      </c>
      <c r="C199" s="7">
        <v>0</v>
      </c>
      <c r="D199" s="24">
        <v>-146</v>
      </c>
    </row>
    <row r="200" spans="1:4" ht="84" customHeight="1">
      <c r="A200" s="22" t="s">
        <v>358</v>
      </c>
      <c r="B200" s="4" t="s">
        <v>184</v>
      </c>
      <c r="C200" s="7">
        <v>0</v>
      </c>
      <c r="D200" s="24">
        <v>-165.2</v>
      </c>
    </row>
    <row r="201" spans="1:4" ht="15.75">
      <c r="A201" s="3" t="s">
        <v>140</v>
      </c>
      <c r="B201" s="3" t="s">
        <v>141</v>
      </c>
      <c r="C201" s="6">
        <f>C6+C80</f>
        <v>61651596</v>
      </c>
      <c r="D201" s="6">
        <f>D6+D80</f>
        <v>13908183</v>
      </c>
    </row>
    <row r="203" spans="1:4" ht="35.25" customHeight="1">
      <c r="A203" s="31" t="s">
        <v>144</v>
      </c>
      <c r="B203" s="31"/>
      <c r="C203" s="31"/>
      <c r="D203" s="31"/>
    </row>
  </sheetData>
  <autoFilter ref="A4:H201"/>
  <mergeCells count="3">
    <mergeCell ref="C1:D1"/>
    <mergeCell ref="A2:D2"/>
    <mergeCell ref="A203:D203"/>
  </mergeCells>
  <phoneticPr fontId="6" type="noConversion"/>
  <pageMargins left="0.59055118110236227" right="0.39370078740157483" top="0.59055118110236227" bottom="0.78740157480314965" header="0.11811023622047245" footer="0.51181102362204722"/>
  <pageSetup paperSize="9" scale="90" firstPageNumber="2" orientation="portrait" useFirstPageNumber="1"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1</vt:lpstr>
      <vt:lpstr>'Приложение № 1'!Заголовки_для_печати</vt:lpstr>
      <vt:lpstr>'Приложение № 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ВСеменова</cp:lastModifiedBy>
  <cp:lastPrinted>2019-05-28T03:41:35Z</cp:lastPrinted>
  <dcterms:created xsi:type="dcterms:W3CDTF">2008-04-13T22:10:36Z</dcterms:created>
  <dcterms:modified xsi:type="dcterms:W3CDTF">2019-06-06T03:04:04Z</dcterms:modified>
</cp:coreProperties>
</file>