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5440" windowHeight="12585"/>
  </bookViews>
  <sheets>
    <sheet name="Таблица" sheetId="2" r:id="rId1"/>
    <sheet name="Лист3" sheetId="3" r:id="rId2"/>
  </sheets>
  <definedNames>
    <definedName name="_xlnm.Print_Area" localSheetId="0">Таблица!$A$1:$IQ$44</definedName>
  </definedNames>
  <calcPr calcId="145621"/>
</workbook>
</file>

<file path=xl/calcChain.xml><?xml version="1.0" encoding="utf-8"?>
<calcChain xmlns="http://schemas.openxmlformats.org/spreadsheetml/2006/main">
  <c r="S17" i="2" l="1"/>
  <c r="R17" i="2"/>
  <c r="IO17" i="2" s="1"/>
  <c r="IO6" i="2" s="1"/>
  <c r="R43" i="2"/>
  <c r="FI40" i="2" l="1"/>
  <c r="FJ40" i="2"/>
  <c r="FI41" i="2"/>
  <c r="FJ41" i="2"/>
  <c r="FI42" i="2"/>
  <c r="FJ42" i="2"/>
  <c r="FI43" i="2"/>
  <c r="FJ43" i="2"/>
  <c r="FJ39" i="2"/>
  <c r="FI39" i="2"/>
  <c r="FI8" i="2"/>
  <c r="FJ8" i="2"/>
  <c r="FI9" i="2"/>
  <c r="FJ9" i="2"/>
  <c r="FI10" i="2"/>
  <c r="FJ10" i="2"/>
  <c r="FI11" i="2"/>
  <c r="FJ11" i="2"/>
  <c r="FI12" i="2"/>
  <c r="FJ12" i="2"/>
  <c r="FI13" i="2"/>
  <c r="FJ13" i="2"/>
  <c r="FI14" i="2"/>
  <c r="FJ14" i="2"/>
  <c r="FI15" i="2"/>
  <c r="FJ15" i="2"/>
  <c r="FI16" i="2"/>
  <c r="FJ16" i="2"/>
  <c r="FI17" i="2"/>
  <c r="FJ17" i="2"/>
  <c r="FI18" i="2"/>
  <c r="FJ18" i="2"/>
  <c r="FI19" i="2"/>
  <c r="FJ19" i="2"/>
  <c r="FI20" i="2"/>
  <c r="FJ20" i="2"/>
  <c r="FI21" i="2"/>
  <c r="FJ21" i="2"/>
  <c r="FI22" i="2"/>
  <c r="FJ22" i="2"/>
  <c r="FI23" i="2"/>
  <c r="FJ23" i="2"/>
  <c r="FI24" i="2"/>
  <c r="FJ24" i="2"/>
  <c r="FI25" i="2"/>
  <c r="FJ25" i="2"/>
  <c r="FI26" i="2"/>
  <c r="FJ26" i="2"/>
  <c r="FI27" i="2"/>
  <c r="FJ27" i="2"/>
  <c r="FI28" i="2"/>
  <c r="FJ28" i="2"/>
  <c r="FI29" i="2"/>
  <c r="FJ29" i="2"/>
  <c r="FI30" i="2"/>
  <c r="FJ30" i="2"/>
  <c r="FI31" i="2"/>
  <c r="FJ31" i="2"/>
  <c r="FI32" i="2"/>
  <c r="FJ32" i="2"/>
  <c r="FI33" i="2"/>
  <c r="FJ33" i="2"/>
  <c r="FI34" i="2"/>
  <c r="FJ34" i="2"/>
  <c r="FI35" i="2"/>
  <c r="FJ35" i="2"/>
  <c r="FI36" i="2"/>
  <c r="FJ36" i="2"/>
  <c r="FI37" i="2"/>
  <c r="FJ37" i="2"/>
  <c r="FJ7" i="2"/>
  <c r="FI7" i="2"/>
  <c r="EG39" i="2" l="1"/>
  <c r="AC12" i="2"/>
  <c r="W40" i="2"/>
  <c r="Q42" i="2" l="1"/>
  <c r="N43" i="2"/>
  <c r="N41" i="2"/>
  <c r="N40" i="2"/>
  <c r="N7" i="2"/>
  <c r="K40" i="2"/>
  <c r="K39" i="2"/>
  <c r="H39" i="2"/>
  <c r="H40" i="2"/>
  <c r="H41" i="2"/>
  <c r="H42" i="2"/>
  <c r="N34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41" i="2"/>
  <c r="K42" i="2"/>
  <c r="FL38" i="2"/>
  <c r="FM38" i="2"/>
  <c r="FO38" i="2"/>
  <c r="FP38" i="2"/>
  <c r="GD38" i="2"/>
  <c r="GE38" i="2"/>
  <c r="HW38" i="2"/>
  <c r="HX38" i="2"/>
  <c r="HZ38" i="2"/>
  <c r="IA38" i="2"/>
  <c r="FN8" i="2"/>
  <c r="FT8" i="2"/>
  <c r="GA6" i="2"/>
  <c r="GI8" i="2"/>
  <c r="GJ6" i="2"/>
  <c r="GP6" i="2"/>
  <c r="GX8" i="2"/>
  <c r="GY6" i="2"/>
  <c r="HD8" i="2"/>
  <c r="HE6" i="2"/>
  <c r="HQ6" i="2"/>
  <c r="IC6" i="2"/>
  <c r="GO9" i="2"/>
  <c r="GX9" i="2"/>
  <c r="HC6" i="2"/>
  <c r="FN10" i="2"/>
  <c r="FT10" i="2"/>
  <c r="GO10" i="2"/>
  <c r="GX10" i="2"/>
  <c r="HI6" i="2"/>
  <c r="HP10" i="2"/>
  <c r="FN11" i="2"/>
  <c r="FZ11" i="2"/>
  <c r="GI11" i="2"/>
  <c r="HD11" i="2"/>
  <c r="HL6" i="2"/>
  <c r="HR6" i="2"/>
  <c r="ID6" i="2"/>
  <c r="FT12" i="2"/>
  <c r="GO13" i="2"/>
  <c r="GR13" i="2"/>
  <c r="GU13" i="2"/>
  <c r="HA13" i="2"/>
  <c r="FN14" i="2"/>
  <c r="FQ14" i="2"/>
  <c r="FT14" i="2"/>
  <c r="GL14" i="2"/>
  <c r="GX14" i="2"/>
  <c r="HD14" i="2"/>
  <c r="HS14" i="2"/>
  <c r="FQ15" i="2"/>
  <c r="GC15" i="2"/>
  <c r="GI15" i="2"/>
  <c r="HA15" i="2"/>
  <c r="HG15" i="2"/>
  <c r="HP15" i="2"/>
  <c r="IB15" i="2"/>
  <c r="IE15" i="2"/>
  <c r="FN16" i="2"/>
  <c r="FT16" i="2"/>
  <c r="GR16" i="2"/>
  <c r="HD16" i="2"/>
  <c r="HS16" i="2"/>
  <c r="IE16" i="2"/>
  <c r="FN17" i="2"/>
  <c r="FQ17" i="2"/>
  <c r="GC17" i="2"/>
  <c r="GO17" i="2"/>
  <c r="HV17" i="2"/>
  <c r="HS18" i="2"/>
  <c r="HV18" i="2"/>
  <c r="IE18" i="2"/>
  <c r="FQ19" i="2"/>
  <c r="GO19" i="2"/>
  <c r="HG19" i="2"/>
  <c r="HV19" i="2"/>
  <c r="FN20" i="2"/>
  <c r="FQ20" i="2"/>
  <c r="FT20" i="2"/>
  <c r="GL20" i="2"/>
  <c r="GR20" i="2"/>
  <c r="GX20" i="2"/>
  <c r="HA20" i="2"/>
  <c r="HD20" i="2"/>
  <c r="HJ20" i="2"/>
  <c r="IE20" i="2"/>
  <c r="FN21" i="2"/>
  <c r="FQ21" i="2"/>
  <c r="FW21" i="2"/>
  <c r="GI21" i="2"/>
  <c r="HG21" i="2"/>
  <c r="HH6" i="2"/>
  <c r="HM21" i="2"/>
  <c r="HD22" i="2"/>
  <c r="HG22" i="2"/>
  <c r="HJ22" i="2"/>
  <c r="HM22" i="2"/>
  <c r="HS22" i="2"/>
  <c r="HV22" i="2"/>
  <c r="IE22" i="2"/>
  <c r="FQ23" i="2"/>
  <c r="GC23" i="2"/>
  <c r="HA23" i="2"/>
  <c r="HM26" i="2"/>
  <c r="HS26" i="2"/>
  <c r="FQ27" i="2"/>
  <c r="FR6" i="2"/>
  <c r="FX6" i="2"/>
  <c r="FT28" i="2"/>
  <c r="FW28" i="2"/>
  <c r="FZ28" i="2"/>
  <c r="GL28" i="2"/>
  <c r="GX28" i="2"/>
  <c r="FQ29" i="2"/>
  <c r="HP29" i="2"/>
  <c r="HS29" i="2"/>
  <c r="HV29" i="2"/>
  <c r="IB29" i="2"/>
  <c r="FT30" i="2"/>
  <c r="GL30" i="2"/>
  <c r="GR30" i="2"/>
  <c r="HD30" i="2"/>
  <c r="HG30" i="2"/>
  <c r="HP30" i="2"/>
  <c r="HS30" i="2"/>
  <c r="HY30" i="2"/>
  <c r="FQ31" i="2"/>
  <c r="FT31" i="2"/>
  <c r="GL31" i="2"/>
  <c r="GO31" i="2"/>
  <c r="GU31" i="2"/>
  <c r="HG31" i="2"/>
  <c r="HV31" i="2"/>
  <c r="FN32" i="2"/>
  <c r="FQ33" i="2"/>
  <c r="FT33" i="2"/>
  <c r="GL33" i="2"/>
  <c r="GO33" i="2"/>
  <c r="HA33" i="2"/>
  <c r="HP33" i="2"/>
  <c r="FN34" i="2"/>
  <c r="GR34" i="2"/>
  <c r="GU34" i="2"/>
  <c r="GX34" i="2"/>
  <c r="HD34" i="2"/>
  <c r="IE34" i="2"/>
  <c r="GC35" i="2"/>
  <c r="GO35" i="2"/>
  <c r="GU35" i="2"/>
  <c r="HA35" i="2"/>
  <c r="HP35" i="2"/>
  <c r="FN36" i="2"/>
  <c r="GL36" i="2"/>
  <c r="GC39" i="2"/>
  <c r="GO39" i="2"/>
  <c r="HA39" i="2"/>
  <c r="HV39" i="2"/>
  <c r="FV38" i="2"/>
  <c r="FX38" i="2"/>
  <c r="GC41" i="2"/>
  <c r="GI41" i="2"/>
  <c r="GL41" i="2"/>
  <c r="GO41" i="2"/>
  <c r="GU41" i="2"/>
  <c r="HA41" i="2"/>
  <c r="HG41" i="2"/>
  <c r="HM41" i="2"/>
  <c r="HS41" i="2"/>
  <c r="HV41" i="2"/>
  <c r="GR42" i="2"/>
  <c r="HN38" i="2"/>
  <c r="IE42" i="2"/>
  <c r="IK33" i="2"/>
  <c r="IK37" i="2"/>
  <c r="FQ7" i="2"/>
  <c r="GC7" i="2"/>
  <c r="GI7" i="2"/>
  <c r="GO7" i="2"/>
  <c r="GR7" i="2"/>
  <c r="GU7" i="2"/>
  <c r="GX7" i="2"/>
  <c r="HA7" i="2"/>
  <c r="HD7" i="2"/>
  <c r="HG7" i="2"/>
  <c r="HP7" i="2"/>
  <c r="AJ38" i="2"/>
  <c r="AK38" i="2"/>
  <c r="AG38" i="2"/>
  <c r="AH38" i="2"/>
  <c r="AS38" i="2"/>
  <c r="AT38" i="2"/>
  <c r="W8" i="2"/>
  <c r="CW9" i="2"/>
  <c r="ES9" i="2"/>
  <c r="AC10" i="2"/>
  <c r="BS10" i="2"/>
  <c r="CH10" i="2"/>
  <c r="CW10" i="2"/>
  <c r="DR10" i="2"/>
  <c r="DU10" i="2"/>
  <c r="EM10" i="2"/>
  <c r="W11" i="2"/>
  <c r="CW11" i="2"/>
  <c r="W13" i="2"/>
  <c r="R14" i="2"/>
  <c r="ET6" i="2"/>
  <c r="FF6" i="2"/>
  <c r="R15" i="2"/>
  <c r="CW15" i="2"/>
  <c r="CZ15" i="2"/>
  <c r="DO15" i="2"/>
  <c r="ES15" i="2"/>
  <c r="V6" i="2"/>
  <c r="AC16" i="2"/>
  <c r="AW6" i="2"/>
  <c r="CV6" i="2"/>
  <c r="DQ6" i="2"/>
  <c r="W17" i="2"/>
  <c r="CA6" i="2"/>
  <c r="CM6" i="2"/>
  <c r="BS18" i="2"/>
  <c r="W20" i="2"/>
  <c r="Z20" i="2"/>
  <c r="AC20" i="2"/>
  <c r="BD20" i="2"/>
  <c r="BS20" i="2"/>
  <c r="CN20" i="2"/>
  <c r="CW20" i="2"/>
  <c r="DU20" i="2"/>
  <c r="AC21" i="2"/>
  <c r="CW22" i="2"/>
  <c r="FC6" i="2"/>
  <c r="DM6" i="2"/>
  <c r="DV6" i="2"/>
  <c r="W33" i="2"/>
  <c r="Z33" i="2"/>
  <c r="AC33" i="2"/>
  <c r="AM6" i="2"/>
  <c r="AO33" i="2"/>
  <c r="W34" i="2"/>
  <c r="AY6" i="2"/>
  <c r="BM34" i="2"/>
  <c r="BP34" i="2"/>
  <c r="BS34" i="2"/>
  <c r="BY34" i="2"/>
  <c r="CW34" i="2"/>
  <c r="DD6" i="2"/>
  <c r="DG6" i="2"/>
  <c r="EE6" i="2"/>
  <c r="FH34" i="2"/>
  <c r="W35" i="2"/>
  <c r="Y6" i="2"/>
  <c r="AC35" i="2"/>
  <c r="AE6" i="2"/>
  <c r="BS35" i="2"/>
  <c r="BU6" i="2"/>
  <c r="CI6" i="2"/>
  <c r="CJ6" i="2"/>
  <c r="CW36" i="2"/>
  <c r="BX6" i="2"/>
  <c r="EA37" i="2"/>
  <c r="AP38" i="2"/>
  <c r="BS41" i="2"/>
  <c r="DI41" i="2"/>
  <c r="EM41" i="2"/>
  <c r="BM43" i="2"/>
  <c r="AF7" i="2"/>
  <c r="BE6" i="2"/>
  <c r="BN6" i="2"/>
  <c r="BS7" i="2"/>
  <c r="R7" i="2"/>
  <c r="BZ6" i="2"/>
  <c r="CO6" i="2"/>
  <c r="CR6" i="2"/>
  <c r="DA6" i="2"/>
  <c r="DJ6" i="2"/>
  <c r="EH6" i="2"/>
  <c r="EW6" i="2"/>
  <c r="J6" i="2"/>
  <c r="D21" i="2"/>
  <c r="C22" i="2"/>
  <c r="C25" i="2"/>
  <c r="C29" i="2"/>
  <c r="D30" i="2"/>
  <c r="C31" i="2"/>
  <c r="C35" i="2"/>
  <c r="C36" i="2"/>
  <c r="D37" i="2"/>
  <c r="D39" i="2"/>
  <c r="D41" i="2"/>
  <c r="J38" i="2"/>
  <c r="O38" i="2"/>
  <c r="P38" i="2"/>
  <c r="Q38" i="2" s="1"/>
  <c r="C43" i="2"/>
  <c r="D43" i="2"/>
  <c r="IG42" i="2"/>
  <c r="IF42" i="2"/>
  <c r="D42" i="2"/>
  <c r="IG41" i="2"/>
  <c r="IF41" i="2"/>
  <c r="IG40" i="2"/>
  <c r="IF40" i="2"/>
  <c r="S40" i="2"/>
  <c r="D40" i="2"/>
  <c r="IG39" i="2"/>
  <c r="IF39" i="2"/>
  <c r="S39" i="2"/>
  <c r="IM38" i="2"/>
  <c r="IL38" i="2"/>
  <c r="IJ38" i="2"/>
  <c r="II38" i="2"/>
  <c r="IG37" i="2"/>
  <c r="IF37" i="2"/>
  <c r="S37" i="2"/>
  <c r="IG36" i="2"/>
  <c r="IF36" i="2"/>
  <c r="R36" i="2"/>
  <c r="IG35" i="2"/>
  <c r="IF35" i="2"/>
  <c r="R35" i="2"/>
  <c r="IG34" i="2"/>
  <c r="IF34" i="2"/>
  <c r="D34" i="2"/>
  <c r="IG33" i="2"/>
  <c r="IF33" i="2"/>
  <c r="R33" i="2"/>
  <c r="C33" i="2"/>
  <c r="IG32" i="2"/>
  <c r="IF32" i="2"/>
  <c r="R32" i="2"/>
  <c r="C32" i="2"/>
  <c r="IG31" i="2"/>
  <c r="IF31" i="2"/>
  <c r="S31" i="2"/>
  <c r="R31" i="2"/>
  <c r="IG30" i="2"/>
  <c r="IF30" i="2"/>
  <c r="S30" i="2"/>
  <c r="R30" i="2"/>
  <c r="C30" i="2"/>
  <c r="IG29" i="2"/>
  <c r="IF29" i="2"/>
  <c r="S29" i="2"/>
  <c r="R29" i="2"/>
  <c r="IG28" i="2"/>
  <c r="IF28" i="2"/>
  <c r="S28" i="2"/>
  <c r="R28" i="2"/>
  <c r="C28" i="2"/>
  <c r="IG27" i="2"/>
  <c r="IF27" i="2"/>
  <c r="S27" i="2"/>
  <c r="R27" i="2"/>
  <c r="D27" i="2"/>
  <c r="IG26" i="2"/>
  <c r="IF26" i="2"/>
  <c r="S26" i="2"/>
  <c r="R26" i="2"/>
  <c r="D26" i="2"/>
  <c r="IG25" i="2"/>
  <c r="IF25" i="2"/>
  <c r="S25" i="2"/>
  <c r="R25" i="2"/>
  <c r="IG24" i="2"/>
  <c r="IF24" i="2"/>
  <c r="S24" i="2"/>
  <c r="R24" i="2"/>
  <c r="C24" i="2"/>
  <c r="IG23" i="2"/>
  <c r="IF23" i="2"/>
  <c r="S23" i="2"/>
  <c r="R23" i="2"/>
  <c r="D23" i="2"/>
  <c r="IG22" i="2"/>
  <c r="IF22" i="2"/>
  <c r="S22" i="2"/>
  <c r="R22" i="2"/>
  <c r="IG21" i="2"/>
  <c r="IF21" i="2"/>
  <c r="S21" i="2"/>
  <c r="R21" i="2"/>
  <c r="IG20" i="2"/>
  <c r="IF20" i="2"/>
  <c r="S20" i="2"/>
  <c r="R20" i="2"/>
  <c r="C20" i="2"/>
  <c r="IG19" i="2"/>
  <c r="IF19" i="2"/>
  <c r="S19" i="2"/>
  <c r="R19" i="2"/>
  <c r="D19" i="2"/>
  <c r="IG18" i="2"/>
  <c r="IF18" i="2"/>
  <c r="S18" i="2"/>
  <c r="R18" i="2"/>
  <c r="D18" i="2"/>
  <c r="IG17" i="2"/>
  <c r="IF17" i="2"/>
  <c r="C17" i="2"/>
  <c r="IG16" i="2"/>
  <c r="IF16" i="2"/>
  <c r="R16" i="2"/>
  <c r="C16" i="2"/>
  <c r="IG15" i="2"/>
  <c r="IF15" i="2"/>
  <c r="D15" i="2"/>
  <c r="IG14" i="2"/>
  <c r="IF14" i="2"/>
  <c r="S14" i="2"/>
  <c r="D14" i="2"/>
  <c r="IG13" i="2"/>
  <c r="IF13" i="2"/>
  <c r="S13" i="2"/>
  <c r="R13" i="2"/>
  <c r="C13" i="2"/>
  <c r="IG12" i="2"/>
  <c r="IF12" i="2"/>
  <c r="S12" i="2"/>
  <c r="R12" i="2"/>
  <c r="D12" i="2"/>
  <c r="IG11" i="2"/>
  <c r="IF11" i="2"/>
  <c r="S11" i="2"/>
  <c r="R11" i="2"/>
  <c r="C11" i="2"/>
  <c r="IG10" i="2"/>
  <c r="IF10" i="2"/>
  <c r="S10" i="2"/>
  <c r="R10" i="2"/>
  <c r="D10" i="2"/>
  <c r="IG9" i="2"/>
  <c r="IF9" i="2"/>
  <c r="S9" i="2"/>
  <c r="R9" i="2"/>
  <c r="D9" i="2"/>
  <c r="IG8" i="2"/>
  <c r="IF8" i="2"/>
  <c r="S8" i="2"/>
  <c r="R8" i="2"/>
  <c r="C8" i="2"/>
  <c r="IG7" i="2"/>
  <c r="IF7" i="2"/>
  <c r="IM6" i="2"/>
  <c r="IL6" i="2"/>
  <c r="IL44" i="2" s="1"/>
  <c r="IJ6" i="2"/>
  <c r="II6" i="2"/>
  <c r="IA6" i="2"/>
  <c r="HZ6" i="2"/>
  <c r="HX6" i="2"/>
  <c r="HW6" i="2"/>
  <c r="HU6" i="2"/>
  <c r="HT6" i="2"/>
  <c r="HO6" i="2"/>
  <c r="HN6" i="2"/>
  <c r="HK6" i="2"/>
  <c r="HF6" i="2"/>
  <c r="HB6" i="2"/>
  <c r="GZ6" i="2"/>
  <c r="GV6" i="2"/>
  <c r="GT6" i="2"/>
  <c r="GS6" i="2"/>
  <c r="GQ6" i="2"/>
  <c r="GN6" i="2"/>
  <c r="GM6" i="2"/>
  <c r="GK6" i="2"/>
  <c r="GH6" i="2"/>
  <c r="GG6" i="2"/>
  <c r="GE6" i="2"/>
  <c r="GD6" i="2"/>
  <c r="GB6" i="2"/>
  <c r="FV6" i="2"/>
  <c r="FU6" i="2"/>
  <c r="FP6" i="2"/>
  <c r="FL6" i="2"/>
  <c r="FD6" i="2"/>
  <c r="EX6" i="2"/>
  <c r="EU6" i="2"/>
  <c r="EO6" i="2"/>
  <c r="EL6" i="2"/>
  <c r="EI6" i="2"/>
  <c r="EF6" i="2"/>
  <c r="DW6" i="2"/>
  <c r="DT6" i="2"/>
  <c r="DK6" i="2"/>
  <c r="DH6" i="2"/>
  <c r="DB6" i="2"/>
  <c r="CY6" i="2"/>
  <c r="CS6" i="2"/>
  <c r="CP6" i="2"/>
  <c r="CD6" i="2"/>
  <c r="BR6" i="2"/>
  <c r="BO6" i="2"/>
  <c r="BL6" i="2"/>
  <c r="BF6" i="2"/>
  <c r="BC6" i="2"/>
  <c r="AZ6" i="2"/>
  <c r="AT6" i="2"/>
  <c r="AT44" i="2" s="1"/>
  <c r="AS6" i="2"/>
  <c r="AQ6" i="2"/>
  <c r="AP6" i="2"/>
  <c r="AN6" i="2"/>
  <c r="AK6" i="2"/>
  <c r="AH6" i="2"/>
  <c r="AH44" i="2" s="1"/>
  <c r="AG6" i="2"/>
  <c r="AG44" i="2" s="1"/>
  <c r="AB6" i="2"/>
  <c r="P6" i="2"/>
  <c r="O6" i="2"/>
  <c r="G6" i="2"/>
  <c r="IG38" i="2" l="1"/>
  <c r="IA44" i="2"/>
  <c r="GD44" i="2"/>
  <c r="GE44" i="2"/>
  <c r="GP44" i="2"/>
  <c r="AS44" i="2"/>
  <c r="FL44" i="2"/>
  <c r="HN44" i="2"/>
  <c r="HW44" i="2"/>
  <c r="II44" i="2"/>
  <c r="FV44" i="2"/>
  <c r="FP44" i="2"/>
  <c r="HX44" i="2"/>
  <c r="IO29" i="2"/>
  <c r="IP21" i="2"/>
  <c r="FI38" i="2"/>
  <c r="D38" i="2"/>
  <c r="DY6" i="2"/>
  <c r="DZ6" i="2"/>
  <c r="FK10" i="2"/>
  <c r="S16" i="2"/>
  <c r="T16" i="2" s="1"/>
  <c r="IP18" i="2"/>
  <c r="FK21" i="2"/>
  <c r="IP26" i="2"/>
  <c r="D7" i="2"/>
  <c r="W42" i="2"/>
  <c r="S42" i="2"/>
  <c r="S41" i="2"/>
  <c r="IP41" i="2" s="1"/>
  <c r="DN6" i="2"/>
  <c r="FM6" i="2"/>
  <c r="FS6" i="2"/>
  <c r="FY6" i="2"/>
  <c r="FZ6" i="2" s="1"/>
  <c r="GW6" i="2"/>
  <c r="M6" i="2"/>
  <c r="ER6" i="2"/>
  <c r="FG6" i="2"/>
  <c r="FH6" i="2" s="1"/>
  <c r="FO6" i="2"/>
  <c r="HZ44" i="2"/>
  <c r="IB44" i="2" s="1"/>
  <c r="IP9" i="2"/>
  <c r="S15" i="2"/>
  <c r="IP15" i="2" s="1"/>
  <c r="IH31" i="2"/>
  <c r="BB6" i="2"/>
  <c r="FK39" i="2"/>
  <c r="IO36" i="2"/>
  <c r="IF38" i="2"/>
  <c r="FU38" i="2"/>
  <c r="FU44" i="2" s="1"/>
  <c r="FW44" i="2" s="1"/>
  <c r="FW41" i="2"/>
  <c r="FK15" i="2"/>
  <c r="T17" i="2"/>
  <c r="FK19" i="2"/>
  <c r="IP23" i="2"/>
  <c r="IP27" i="2"/>
  <c r="FK27" i="2"/>
  <c r="S34" i="2"/>
  <c r="CF6" i="2"/>
  <c r="CC6" i="2"/>
  <c r="FT42" i="2"/>
  <c r="FK42" i="2"/>
  <c r="EK6" i="2"/>
  <c r="CL6" i="2"/>
  <c r="BK6" i="2"/>
  <c r="GR11" i="2"/>
  <c r="GL11" i="2"/>
  <c r="GC11" i="2"/>
  <c r="HG10" i="2"/>
  <c r="HA10" i="2"/>
  <c r="GR10" i="2"/>
  <c r="GC10" i="2"/>
  <c r="FQ10" i="2"/>
  <c r="HG9" i="2"/>
  <c r="HA9" i="2"/>
  <c r="GR9" i="2"/>
  <c r="N24" i="2"/>
  <c r="N20" i="2"/>
  <c r="N16" i="2"/>
  <c r="CX6" i="2"/>
  <c r="CZ6" i="2" s="1"/>
  <c r="CH7" i="2"/>
  <c r="BV7" i="2"/>
  <c r="BQ6" i="2"/>
  <c r="AD6" i="2"/>
  <c r="AF6" i="2" s="1"/>
  <c r="ES37" i="2"/>
  <c r="CE32" i="2"/>
  <c r="W31" i="2"/>
  <c r="AC30" i="2"/>
  <c r="W30" i="2"/>
  <c r="AC29" i="2"/>
  <c r="FH26" i="2"/>
  <c r="ES26" i="2"/>
  <c r="W26" i="2"/>
  <c r="CW24" i="2"/>
  <c r="W24" i="2"/>
  <c r="FE23" i="2"/>
  <c r="ES23" i="2"/>
  <c r="AC23" i="2"/>
  <c r="AC19" i="2"/>
  <c r="EJ18" i="2"/>
  <c r="CW18" i="2"/>
  <c r="BS14" i="2"/>
  <c r="CN13" i="2"/>
  <c r="BD13" i="2"/>
  <c r="Z13" i="2"/>
  <c r="IK10" i="2"/>
  <c r="HJ40" i="2"/>
  <c r="HD40" i="2"/>
  <c r="GX40" i="2"/>
  <c r="GR40" i="2"/>
  <c r="GL40" i="2"/>
  <c r="IE39" i="2"/>
  <c r="HP37" i="2"/>
  <c r="GC37" i="2"/>
  <c r="FQ37" i="2"/>
  <c r="HS36" i="2"/>
  <c r="GO36" i="2"/>
  <c r="GX32" i="2"/>
  <c r="FT32" i="2"/>
  <c r="GO29" i="2"/>
  <c r="FT29" i="2"/>
  <c r="HG27" i="2"/>
  <c r="FT27" i="2"/>
  <c r="FT26" i="2"/>
  <c r="FN26" i="2"/>
  <c r="HV25" i="2"/>
  <c r="GC25" i="2"/>
  <c r="FQ25" i="2"/>
  <c r="HS24" i="2"/>
  <c r="GL24" i="2"/>
  <c r="HG23" i="2"/>
  <c r="FT22" i="2"/>
  <c r="HV21" i="2"/>
  <c r="HP21" i="2"/>
  <c r="HJ21" i="2"/>
  <c r="GL18" i="2"/>
  <c r="IE17" i="2"/>
  <c r="HS12" i="2"/>
  <c r="GR12" i="2"/>
  <c r="GL12" i="2"/>
  <c r="IE8" i="2"/>
  <c r="GR8" i="2"/>
  <c r="GL8" i="2"/>
  <c r="GC8" i="2"/>
  <c r="N26" i="2"/>
  <c r="N22" i="2"/>
  <c r="N18" i="2"/>
  <c r="N14" i="2"/>
  <c r="EM7" i="2"/>
  <c r="AA6" i="2"/>
  <c r="AC6" i="2" s="1"/>
  <c r="IO43" i="2"/>
  <c r="AC40" i="2"/>
  <c r="W39" i="2"/>
  <c r="FB37" i="2"/>
  <c r="EP37" i="2"/>
  <c r="ED37" i="2"/>
  <c r="BH6" i="2"/>
  <c r="AC32" i="2"/>
  <c r="CW31" i="2"/>
  <c r="BM31" i="2"/>
  <c r="BS30" i="2"/>
  <c r="ES29" i="2"/>
  <c r="ES28" i="2"/>
  <c r="CW28" i="2"/>
  <c r="BS27" i="2"/>
  <c r="AC27" i="2"/>
  <c r="W27" i="2"/>
  <c r="AC25" i="2"/>
  <c r="FB23" i="2"/>
  <c r="EP23" i="2"/>
  <c r="CE23" i="2"/>
  <c r="ES22" i="2"/>
  <c r="BS19" i="2"/>
  <c r="ES18" i="2"/>
  <c r="ES13" i="2"/>
  <c r="CW13" i="2"/>
  <c r="BS13" i="2"/>
  <c r="AC13" i="2"/>
  <c r="IK14" i="2"/>
  <c r="IK8" i="2"/>
  <c r="HA40" i="2"/>
  <c r="FT40" i="2"/>
  <c r="HG37" i="2"/>
  <c r="HA37" i="2"/>
  <c r="GO37" i="2"/>
  <c r="GI37" i="2"/>
  <c r="GX36" i="2"/>
  <c r="GR36" i="2"/>
  <c r="GL32" i="2"/>
  <c r="FQ32" i="2"/>
  <c r="GC29" i="2"/>
  <c r="FW29" i="2"/>
  <c r="GO27" i="2"/>
  <c r="FW27" i="2"/>
  <c r="GR26" i="2"/>
  <c r="IE25" i="2"/>
  <c r="HG25" i="2"/>
  <c r="HA25" i="2"/>
  <c r="GU25" i="2"/>
  <c r="GI25" i="2"/>
  <c r="FT25" i="2"/>
  <c r="HD24" i="2"/>
  <c r="GX24" i="2"/>
  <c r="FT24" i="2"/>
  <c r="FN24" i="2"/>
  <c r="HP23" i="2"/>
  <c r="HD23" i="2"/>
  <c r="HM20" i="2"/>
  <c r="FT18" i="2"/>
  <c r="FN18" i="2"/>
  <c r="IE12" i="2"/>
  <c r="HD12" i="2"/>
  <c r="N12" i="2"/>
  <c r="N10" i="2"/>
  <c r="N8" i="2"/>
  <c r="ES40" i="2"/>
  <c r="DI40" i="2"/>
  <c r="CN40" i="2"/>
  <c r="BS40" i="2"/>
  <c r="BD40" i="2"/>
  <c r="AO40" i="2"/>
  <c r="AF40" i="2"/>
  <c r="AC37" i="2"/>
  <c r="ES36" i="2"/>
  <c r="EJ36" i="2"/>
  <c r="BS32" i="2"/>
  <c r="BJ32" i="2"/>
  <c r="AF32" i="2"/>
  <c r="FH29" i="2"/>
  <c r="ED23" i="2"/>
  <c r="DR23" i="2"/>
  <c r="CW23" i="2"/>
  <c r="EA21" i="2"/>
  <c r="BS21" i="2"/>
  <c r="BJ21" i="2"/>
  <c r="AF21" i="2"/>
  <c r="DC19" i="2"/>
  <c r="CE19" i="2"/>
  <c r="W18" i="2"/>
  <c r="BM17" i="2"/>
  <c r="AC17" i="2"/>
  <c r="Z17" i="2"/>
  <c r="EM14" i="2"/>
  <c r="EA14" i="2"/>
  <c r="CW14" i="2"/>
  <c r="BV14" i="2"/>
  <c r="ES11" i="2"/>
  <c r="EJ11" i="2"/>
  <c r="DL11" i="2"/>
  <c r="CZ11" i="2"/>
  <c r="GR35" i="2"/>
  <c r="HA29" i="2"/>
  <c r="GU29" i="2"/>
  <c r="GR29" i="2"/>
  <c r="HS28" i="2"/>
  <c r="HD28" i="2"/>
  <c r="HA28" i="2"/>
  <c r="HV27" i="2"/>
  <c r="HP27" i="2"/>
  <c r="FQ24" i="2"/>
  <c r="GO23" i="2"/>
  <c r="GI23" i="2"/>
  <c r="GR22" i="2"/>
  <c r="GL22" i="2"/>
  <c r="GI22" i="2"/>
  <c r="GC22" i="2"/>
  <c r="GU21" i="2"/>
  <c r="GO21" i="2"/>
  <c r="GL21" i="2"/>
  <c r="HA19" i="2"/>
  <c r="GX19" i="2"/>
  <c r="GR19" i="2"/>
  <c r="GX18" i="2"/>
  <c r="GR18" i="2"/>
  <c r="GO18" i="2"/>
  <c r="HG17" i="2"/>
  <c r="HA17" i="2"/>
  <c r="GX17" i="2"/>
  <c r="GR17" i="2"/>
  <c r="FT15" i="2"/>
  <c r="FK34" i="2"/>
  <c r="C41" i="2"/>
  <c r="E41" i="2" s="1"/>
  <c r="C40" i="2"/>
  <c r="BS33" i="2"/>
  <c r="AC31" i="2"/>
  <c r="Z31" i="2"/>
  <c r="EJ28" i="2"/>
  <c r="CZ28" i="2"/>
  <c r="BS25" i="2"/>
  <c r="BJ25" i="2"/>
  <c r="AF25" i="2"/>
  <c r="CN9" i="2"/>
  <c r="W9" i="2"/>
  <c r="BS8" i="2"/>
  <c r="BJ8" i="2"/>
  <c r="AF8" i="2"/>
  <c r="AC8" i="2"/>
  <c r="Z8" i="2"/>
  <c r="FN7" i="2"/>
  <c r="IK18" i="2"/>
  <c r="IK15" i="2"/>
  <c r="HD42" i="2"/>
  <c r="GX42" i="2"/>
  <c r="GU42" i="2"/>
  <c r="IE40" i="2"/>
  <c r="HS40" i="2"/>
  <c r="HD37" i="2"/>
  <c r="IE36" i="2"/>
  <c r="HV36" i="2"/>
  <c r="HV35" i="2"/>
  <c r="HS35" i="2"/>
  <c r="FQ35" i="2"/>
  <c r="FN35" i="2"/>
  <c r="HV33" i="2"/>
  <c r="HS33" i="2"/>
  <c r="HS32" i="2"/>
  <c r="HD32" i="2"/>
  <c r="HA32" i="2"/>
  <c r="HP31" i="2"/>
  <c r="HD26" i="2"/>
  <c r="GX26" i="2"/>
  <c r="GX25" i="2"/>
  <c r="HA24" i="2"/>
  <c r="IB19" i="2"/>
  <c r="GX16" i="2"/>
  <c r="HD15" i="2"/>
  <c r="HA14" i="2"/>
  <c r="HP13" i="2"/>
  <c r="HP12" i="2"/>
  <c r="HG12" i="2"/>
  <c r="HV11" i="2"/>
  <c r="HG11" i="2"/>
  <c r="HV10" i="2"/>
  <c r="HS10" i="2"/>
  <c r="GC9" i="2"/>
  <c r="FQ9" i="2"/>
  <c r="FN9" i="2"/>
  <c r="DS6" i="2"/>
  <c r="FB33" i="2"/>
  <c r="ES33" i="2"/>
  <c r="EP33" i="2"/>
  <c r="CW33" i="2"/>
  <c r="CH33" i="2"/>
  <c r="BV33" i="2"/>
  <c r="EM32" i="2"/>
  <c r="DR32" i="2"/>
  <c r="CW32" i="2"/>
  <c r="CH32" i="2"/>
  <c r="ES31" i="2"/>
  <c r="EJ31" i="2"/>
  <c r="DX31" i="2"/>
  <c r="DO31" i="2"/>
  <c r="CZ31" i="2"/>
  <c r="DO30" i="2"/>
  <c r="CH30" i="2"/>
  <c r="CW29" i="2"/>
  <c r="CN29" i="2"/>
  <c r="CE29" i="2"/>
  <c r="BS29" i="2"/>
  <c r="BJ29" i="2"/>
  <c r="AL29" i="2"/>
  <c r="AF29" i="2"/>
  <c r="W28" i="2"/>
  <c r="FB27" i="2"/>
  <c r="ES27" i="2"/>
  <c r="EP27" i="2"/>
  <c r="DU27" i="2"/>
  <c r="DR27" i="2"/>
  <c r="CW27" i="2"/>
  <c r="CH27" i="2"/>
  <c r="BV27" i="2"/>
  <c r="CW26" i="2"/>
  <c r="CN26" i="2"/>
  <c r="BS26" i="2"/>
  <c r="BD26" i="2"/>
  <c r="AC26" i="2"/>
  <c r="Z26" i="2"/>
  <c r="ES24" i="2"/>
  <c r="EJ24" i="2"/>
  <c r="CZ24" i="2"/>
  <c r="BS23" i="2"/>
  <c r="AF23" i="2"/>
  <c r="W22" i="2"/>
  <c r="FB21" i="2"/>
  <c r="ES21" i="2"/>
  <c r="EP21" i="2"/>
  <c r="ED21" i="2"/>
  <c r="ES20" i="2"/>
  <c r="EA19" i="2"/>
  <c r="DR19" i="2"/>
  <c r="BG19" i="2"/>
  <c r="AF19" i="2"/>
  <c r="AU18" i="2"/>
  <c r="AC18" i="2"/>
  <c r="BS16" i="2"/>
  <c r="AF16" i="2"/>
  <c r="W15" i="2"/>
  <c r="FB14" i="2"/>
  <c r="ES14" i="2"/>
  <c r="EP14" i="2"/>
  <c r="AC14" i="2"/>
  <c r="W14" i="2"/>
  <c r="FH13" i="2"/>
  <c r="BS12" i="2"/>
  <c r="AF12" i="2"/>
  <c r="BM11" i="2"/>
  <c r="BD11" i="2"/>
  <c r="AC11" i="2"/>
  <c r="Z11" i="2"/>
  <c r="W10" i="2"/>
  <c r="FH9" i="2"/>
  <c r="GL7" i="2"/>
  <c r="HJ41" i="2"/>
  <c r="HV40" i="2"/>
  <c r="HI38" i="2"/>
  <c r="HI44" i="2" s="1"/>
  <c r="HT38" i="2"/>
  <c r="HT44" i="2" s="1"/>
  <c r="HQ38" i="2"/>
  <c r="HB38" i="2"/>
  <c r="HB44" i="2" s="1"/>
  <c r="GT38" i="2"/>
  <c r="GT44" i="2" s="1"/>
  <c r="GM38" i="2"/>
  <c r="GM44" i="2" s="1"/>
  <c r="GB38" i="2"/>
  <c r="GB44" i="2" s="1"/>
  <c r="HV37" i="2"/>
  <c r="HS37" i="2"/>
  <c r="GU37" i="2"/>
  <c r="GR37" i="2"/>
  <c r="FW37" i="2"/>
  <c r="FT37" i="2"/>
  <c r="HD36" i="2"/>
  <c r="HA36" i="2"/>
  <c r="FT36" i="2"/>
  <c r="FQ36" i="2"/>
  <c r="HG35" i="2"/>
  <c r="HD35" i="2"/>
  <c r="GI35" i="2"/>
  <c r="GF35" i="2"/>
  <c r="HS34" i="2"/>
  <c r="HP34" i="2"/>
  <c r="HG34" i="2"/>
  <c r="GL34" i="2"/>
  <c r="GI34" i="2"/>
  <c r="FT34" i="2"/>
  <c r="FQ34" i="2"/>
  <c r="HG33" i="2"/>
  <c r="HD33" i="2"/>
  <c r="IE32" i="2"/>
  <c r="HV32" i="2"/>
  <c r="GR32" i="2"/>
  <c r="GO32" i="2"/>
  <c r="IB31" i="2"/>
  <c r="HY31" i="2"/>
  <c r="HA31" i="2"/>
  <c r="GX31" i="2"/>
  <c r="IE30" i="2"/>
  <c r="IB30" i="2"/>
  <c r="GX30" i="2"/>
  <c r="FN30" i="2"/>
  <c r="IE29" i="2"/>
  <c r="HG29" i="2"/>
  <c r="HD29" i="2"/>
  <c r="GI29" i="2"/>
  <c r="IE28" i="2"/>
  <c r="HV28" i="2"/>
  <c r="GR28" i="2"/>
  <c r="GO28" i="2"/>
  <c r="FN28" i="2"/>
  <c r="IE27" i="2"/>
  <c r="HA27" i="2"/>
  <c r="GX27" i="2"/>
  <c r="GR27" i="2"/>
  <c r="IE26" i="2"/>
  <c r="HV26" i="2"/>
  <c r="HJ26" i="2"/>
  <c r="HG26" i="2"/>
  <c r="GL26" i="2"/>
  <c r="HP25" i="2"/>
  <c r="GO25" i="2"/>
  <c r="GL25" i="2"/>
  <c r="IE24" i="2"/>
  <c r="HV24" i="2"/>
  <c r="GR24" i="2"/>
  <c r="GO24" i="2"/>
  <c r="HV23" i="2"/>
  <c r="HS23" i="2"/>
  <c r="GU23" i="2"/>
  <c r="GR23" i="2"/>
  <c r="FW23" i="2"/>
  <c r="FT23" i="2"/>
  <c r="GX22" i="2"/>
  <c r="GU22" i="2"/>
  <c r="FN22" i="2"/>
  <c r="IE21" i="2"/>
  <c r="HA21" i="2"/>
  <c r="GX21" i="2"/>
  <c r="GC21" i="2"/>
  <c r="FZ21" i="2"/>
  <c r="HS20" i="2"/>
  <c r="HP20" i="2"/>
  <c r="GO20" i="2"/>
  <c r="HQ44" i="2"/>
  <c r="M38" i="2"/>
  <c r="N37" i="2"/>
  <c r="C37" i="2"/>
  <c r="N36" i="2"/>
  <c r="D36" i="2"/>
  <c r="C34" i="2"/>
  <c r="E34" i="2" s="1"/>
  <c r="N32" i="2"/>
  <c r="D32" i="2"/>
  <c r="E32" i="2" s="1"/>
  <c r="D29" i="2"/>
  <c r="E29" i="2" s="1"/>
  <c r="D28" i="2"/>
  <c r="E28" i="2" s="1"/>
  <c r="N27" i="2"/>
  <c r="C26" i="2"/>
  <c r="N21" i="2"/>
  <c r="N13" i="2"/>
  <c r="N9" i="2"/>
  <c r="BJ43" i="2"/>
  <c r="AL43" i="2"/>
  <c r="FH42" i="2"/>
  <c r="BS42" i="2"/>
  <c r="AC42" i="2"/>
  <c r="AC41" i="2"/>
  <c r="W41" i="2"/>
  <c r="FH40" i="2"/>
  <c r="ES39" i="2"/>
  <c r="BS37" i="2"/>
  <c r="AL37" i="2"/>
  <c r="AF37" i="2"/>
  <c r="W36" i="2"/>
  <c r="FB35" i="2"/>
  <c r="ES35" i="2"/>
  <c r="EP35" i="2"/>
  <c r="DU35" i="2"/>
  <c r="DR35" i="2"/>
  <c r="CW35" i="2"/>
  <c r="CK35" i="2"/>
  <c r="BY35" i="2"/>
  <c r="BV35" i="2"/>
  <c r="ES34" i="2"/>
  <c r="BD34" i="2"/>
  <c r="BS9" i="2"/>
  <c r="BD9" i="2"/>
  <c r="AC9" i="2"/>
  <c r="HV7" i="2"/>
  <c r="HS7" i="2"/>
  <c r="FZ7" i="2"/>
  <c r="FW7" i="2"/>
  <c r="FT7" i="2"/>
  <c r="IK31" i="2"/>
  <c r="IK11" i="2"/>
  <c r="HS42" i="2"/>
  <c r="HG42" i="2"/>
  <c r="GL42" i="2"/>
  <c r="GX41" i="2"/>
  <c r="HL38" i="2"/>
  <c r="HL44" i="2" s="1"/>
  <c r="HH38" i="2"/>
  <c r="HH44" i="2" s="1"/>
  <c r="GO40" i="2"/>
  <c r="HF38" i="2"/>
  <c r="HF44" i="2" s="1"/>
  <c r="GY38" i="2"/>
  <c r="GY44" i="2" s="1"/>
  <c r="GP38" i="2"/>
  <c r="GH38" i="2"/>
  <c r="GH44" i="2" s="1"/>
  <c r="HP19" i="2"/>
  <c r="FW19" i="2"/>
  <c r="FT19" i="2"/>
  <c r="HD18" i="2"/>
  <c r="HA18" i="2"/>
  <c r="FZ18" i="2"/>
  <c r="FW18" i="2"/>
  <c r="HP17" i="2"/>
  <c r="GI17" i="2"/>
  <c r="HP16" i="2"/>
  <c r="HG16" i="2"/>
  <c r="GL16" i="2"/>
  <c r="HV15" i="2"/>
  <c r="HS15" i="2"/>
  <c r="GO15" i="2"/>
  <c r="GL15" i="2"/>
  <c r="IE14" i="2"/>
  <c r="HV14" i="2"/>
  <c r="GR14" i="2"/>
  <c r="GO14" i="2"/>
  <c r="HV13" i="2"/>
  <c r="HS13" i="2"/>
  <c r="HG13" i="2"/>
  <c r="HD13" i="2"/>
  <c r="FQ13" i="2"/>
  <c r="FN13" i="2"/>
  <c r="GX12" i="2"/>
  <c r="FN12" i="2"/>
  <c r="IE11" i="2"/>
  <c r="GX11" i="2"/>
  <c r="GU11" i="2"/>
  <c r="FT11" i="2"/>
  <c r="FQ11" i="2"/>
  <c r="HJ10" i="2"/>
  <c r="GI10" i="2"/>
  <c r="HP9" i="2"/>
  <c r="GI9" i="2"/>
  <c r="HS8" i="2"/>
  <c r="HP8" i="2"/>
  <c r="HG8" i="2"/>
  <c r="L38" i="2"/>
  <c r="N28" i="2"/>
  <c r="N39" i="2"/>
  <c r="N29" i="2"/>
  <c r="AM38" i="2"/>
  <c r="AM44" i="2" s="1"/>
  <c r="R37" i="2"/>
  <c r="EZ6" i="2"/>
  <c r="FK37" i="2"/>
  <c r="C27" i="2"/>
  <c r="IO27" i="2" s="1"/>
  <c r="D25" i="2"/>
  <c r="IP25" i="2" s="1"/>
  <c r="D24" i="2"/>
  <c r="N23" i="2"/>
  <c r="C23" i="2"/>
  <c r="IO23" i="2" s="1"/>
  <c r="D22" i="2"/>
  <c r="E22" i="2" s="1"/>
  <c r="C21" i="2"/>
  <c r="D20" i="2"/>
  <c r="IP20" i="2" s="1"/>
  <c r="N19" i="2"/>
  <c r="C19" i="2"/>
  <c r="E19" i="2" s="1"/>
  <c r="C18" i="2"/>
  <c r="IO18" i="2" s="1"/>
  <c r="D17" i="2"/>
  <c r="E17" i="2" s="1"/>
  <c r="D16" i="2"/>
  <c r="E16" i="2" s="1"/>
  <c r="N15" i="2"/>
  <c r="C15" i="2"/>
  <c r="IO15" i="2" s="1"/>
  <c r="C14" i="2"/>
  <c r="E14" i="2" s="1"/>
  <c r="D13" i="2"/>
  <c r="E13" i="2" s="1"/>
  <c r="C12" i="2"/>
  <c r="E12" i="2" s="1"/>
  <c r="D11" i="2"/>
  <c r="E11" i="2" s="1"/>
  <c r="C10" i="2"/>
  <c r="C9" i="2"/>
  <c r="E9" i="2" s="1"/>
  <c r="D8" i="2"/>
  <c r="E8" i="2" s="1"/>
  <c r="N25" i="2"/>
  <c r="N17" i="2"/>
  <c r="FB7" i="2"/>
  <c r="ES7" i="2"/>
  <c r="CW7" i="2"/>
  <c r="CT7" i="2"/>
  <c r="Z7" i="2"/>
  <c r="EP43" i="2"/>
  <c r="FB41" i="2"/>
  <c r="ES41" i="2"/>
  <c r="BM41" i="2"/>
  <c r="BA41" i="2"/>
  <c r="AF41" i="2"/>
  <c r="DU37" i="2"/>
  <c r="CW37" i="2"/>
  <c r="BY37" i="2"/>
  <c r="BV37" i="2"/>
  <c r="W37" i="2"/>
  <c r="FH36" i="2"/>
  <c r="CN36" i="2"/>
  <c r="BS36" i="2"/>
  <c r="AC36" i="2"/>
  <c r="Z36" i="2"/>
  <c r="BJ35" i="2"/>
  <c r="AF35" i="2"/>
  <c r="X6" i="2"/>
  <c r="EQ6" i="2"/>
  <c r="EN6" i="2"/>
  <c r="DP6" i="2"/>
  <c r="AV6" i="2"/>
  <c r="AJ6" i="2"/>
  <c r="AJ44" i="2" s="1"/>
  <c r="HS39" i="2"/>
  <c r="HR38" i="2"/>
  <c r="EJ34" i="2"/>
  <c r="EB6" i="2"/>
  <c r="CZ34" i="2"/>
  <c r="CU6" i="2"/>
  <c r="CN34" i="2"/>
  <c r="BW6" i="2"/>
  <c r="BT6" i="2"/>
  <c r="AC34" i="2"/>
  <c r="Z34" i="2"/>
  <c r="R34" i="2"/>
  <c r="BM33" i="2"/>
  <c r="FB32" i="2"/>
  <c r="ES32" i="2"/>
  <c r="BV32" i="2"/>
  <c r="W32" i="2"/>
  <c r="FH31" i="2"/>
  <c r="CN31" i="2"/>
  <c r="CE31" i="2"/>
  <c r="BS31" i="2"/>
  <c r="ES30" i="2"/>
  <c r="AF30" i="2"/>
  <c r="EJ29" i="2"/>
  <c r="CZ29" i="2"/>
  <c r="W29" i="2"/>
  <c r="FH28" i="2"/>
  <c r="CN28" i="2"/>
  <c r="BS28" i="2"/>
  <c r="AC28" i="2"/>
  <c r="Z28" i="2"/>
  <c r="BJ27" i="2"/>
  <c r="AL27" i="2"/>
  <c r="AF27" i="2"/>
  <c r="CZ26" i="2"/>
  <c r="FB25" i="2"/>
  <c r="ES25" i="2"/>
  <c r="CW25" i="2"/>
  <c r="BV25" i="2"/>
  <c r="W25" i="2"/>
  <c r="FH24" i="2"/>
  <c r="CN24" i="2"/>
  <c r="BS24" i="2"/>
  <c r="BD24" i="2"/>
  <c r="AC24" i="2"/>
  <c r="W23" i="2"/>
  <c r="FH22" i="2"/>
  <c r="BS22" i="2"/>
  <c r="BD22" i="2"/>
  <c r="AC22" i="2"/>
  <c r="Z22" i="2"/>
  <c r="DU21" i="2"/>
  <c r="DR21" i="2"/>
  <c r="CW21" i="2"/>
  <c r="CH21" i="2"/>
  <c r="BV21" i="2"/>
  <c r="W21" i="2"/>
  <c r="FH20" i="2"/>
  <c r="CZ20" i="2"/>
  <c r="FB19" i="2"/>
  <c r="ES19" i="2"/>
  <c r="EP19" i="2"/>
  <c r="ED19" i="2"/>
  <c r="CW19" i="2"/>
  <c r="CH19" i="2"/>
  <c r="BM19" i="2"/>
  <c r="W19" i="2"/>
  <c r="FH18" i="2"/>
  <c r="AX18" i="2"/>
  <c r="FB17" i="2"/>
  <c r="ES17" i="2"/>
  <c r="EP17" i="2"/>
  <c r="DR17" i="2"/>
  <c r="CW17" i="2"/>
  <c r="CB17" i="2"/>
  <c r="BS17" i="2"/>
  <c r="FB16" i="2"/>
  <c r="ES16" i="2"/>
  <c r="DR16" i="2"/>
  <c r="CW16" i="2"/>
  <c r="W16" i="2"/>
  <c r="FH15" i="2"/>
  <c r="EY15" i="2"/>
  <c r="BS15" i="2"/>
  <c r="BD15" i="2"/>
  <c r="AC15" i="2"/>
  <c r="Z15" i="2"/>
  <c r="AF14" i="2"/>
  <c r="EM13" i="2"/>
  <c r="EA13" i="2"/>
  <c r="CZ13" i="2"/>
  <c r="FB12" i="2"/>
  <c r="ES12" i="2"/>
  <c r="DR12" i="2"/>
  <c r="CW12" i="2"/>
  <c r="CH12" i="2"/>
  <c r="W12" i="2"/>
  <c r="FH11" i="2"/>
  <c r="CN11" i="2"/>
  <c r="BS11" i="2"/>
  <c r="FE10" i="2"/>
  <c r="FB10" i="2"/>
  <c r="ES10" i="2"/>
  <c r="EP10" i="2"/>
  <c r="BM10" i="2"/>
  <c r="BJ10" i="2"/>
  <c r="AF10" i="2"/>
  <c r="EJ9" i="2"/>
  <c r="DX9" i="2"/>
  <c r="FB8" i="2"/>
  <c r="ES8" i="2"/>
  <c r="DR8" i="2"/>
  <c r="CW8" i="2"/>
  <c r="CH8" i="2"/>
  <c r="ES43" i="2"/>
  <c r="IE7" i="2"/>
  <c r="GF7" i="2"/>
  <c r="IK17" i="2"/>
  <c r="IN11" i="2"/>
  <c r="HV42" i="2"/>
  <c r="HA42" i="2"/>
  <c r="GO42" i="2"/>
  <c r="IE41" i="2"/>
  <c r="HD41" i="2"/>
  <c r="GR41" i="2"/>
  <c r="FT41" i="2"/>
  <c r="HM40" i="2"/>
  <c r="HK38" i="2"/>
  <c r="HK44" i="2" s="1"/>
  <c r="HG40" i="2"/>
  <c r="GU40" i="2"/>
  <c r="IC38" i="2"/>
  <c r="IC44" i="2" s="1"/>
  <c r="HU38" i="2"/>
  <c r="HG39" i="2"/>
  <c r="HE38" i="2"/>
  <c r="GZ38" i="2"/>
  <c r="GX39" i="2"/>
  <c r="GU39" i="2"/>
  <c r="GS38" i="2"/>
  <c r="GN38" i="2"/>
  <c r="GL39" i="2"/>
  <c r="GI39" i="2"/>
  <c r="GG38" i="2"/>
  <c r="GG44" i="2" s="1"/>
  <c r="FT39" i="2"/>
  <c r="IE37" i="2"/>
  <c r="HM37" i="2"/>
  <c r="HJ37" i="2"/>
  <c r="GX37" i="2"/>
  <c r="GL37" i="2"/>
  <c r="FZ37" i="2"/>
  <c r="FN37" i="2"/>
  <c r="HP36" i="2"/>
  <c r="HG36" i="2"/>
  <c r="GU36" i="2"/>
  <c r="GI36" i="2"/>
  <c r="GC36" i="2"/>
  <c r="IE35" i="2"/>
  <c r="GX35" i="2"/>
  <c r="GL35" i="2"/>
  <c r="FT35" i="2"/>
  <c r="HV34" i="2"/>
  <c r="HA34" i="2"/>
  <c r="GO34" i="2"/>
  <c r="GW38" i="2"/>
  <c r="HM13" i="2"/>
  <c r="HP42" i="2"/>
  <c r="HO38" i="2"/>
  <c r="HO44" i="2" s="1"/>
  <c r="HP44" i="2" s="1"/>
  <c r="FZ41" i="2"/>
  <c r="FY38" i="2"/>
  <c r="FZ38" i="2" s="1"/>
  <c r="HD39" i="2"/>
  <c r="HC38" i="2"/>
  <c r="GR39" i="2"/>
  <c r="GQ38" i="2"/>
  <c r="GR38" i="2" s="1"/>
  <c r="U6" i="2"/>
  <c r="W6" i="2" s="1"/>
  <c r="GV38" i="2"/>
  <c r="GV44" i="2" s="1"/>
  <c r="GJ38" i="2"/>
  <c r="GJ44" i="2" s="1"/>
  <c r="GA38" i="2"/>
  <c r="GC38" i="2" s="1"/>
  <c r="FR38" i="2"/>
  <c r="FR44" i="2" s="1"/>
  <c r="ID38" i="2"/>
  <c r="ID44" i="2" s="1"/>
  <c r="GK38" i="2"/>
  <c r="GL38" i="2" s="1"/>
  <c r="FS38" i="2"/>
  <c r="GC34" i="2"/>
  <c r="IE33" i="2"/>
  <c r="GX33" i="2"/>
  <c r="GR33" i="2"/>
  <c r="FN33" i="2"/>
  <c r="HP32" i="2"/>
  <c r="HG32" i="2"/>
  <c r="GI32" i="2"/>
  <c r="GC32" i="2"/>
  <c r="IE31" i="2"/>
  <c r="HS31" i="2"/>
  <c r="HD31" i="2"/>
  <c r="GR31" i="2"/>
  <c r="FN31" i="2"/>
  <c r="HV30" i="2"/>
  <c r="HA30" i="2"/>
  <c r="GO30" i="2"/>
  <c r="FQ30" i="2"/>
  <c r="GX29" i="2"/>
  <c r="GL29" i="2"/>
  <c r="FZ29" i="2"/>
  <c r="FN29" i="2"/>
  <c r="HP28" i="2"/>
  <c r="HG28" i="2"/>
  <c r="GI28" i="2"/>
  <c r="GC28" i="2"/>
  <c r="FQ28" i="2"/>
  <c r="HS27" i="2"/>
  <c r="HD27" i="2"/>
  <c r="GL27" i="2"/>
  <c r="GF27" i="2"/>
  <c r="FZ27" i="2"/>
  <c r="FN27" i="2"/>
  <c r="HP26" i="2"/>
  <c r="HA26" i="2"/>
  <c r="GO26" i="2"/>
  <c r="FQ26" i="2"/>
  <c r="HS25" i="2"/>
  <c r="HD25" i="2"/>
  <c r="GR25" i="2"/>
  <c r="FN25" i="2"/>
  <c r="HP24" i="2"/>
  <c r="HG24" i="2"/>
  <c r="GI24" i="2"/>
  <c r="GC24" i="2"/>
  <c r="IE23" i="2"/>
  <c r="GX23" i="2"/>
  <c r="GL23" i="2"/>
  <c r="FZ23" i="2"/>
  <c r="FN23" i="2"/>
  <c r="HP22" i="2"/>
  <c r="HA22" i="2"/>
  <c r="GO22" i="2"/>
  <c r="FQ22" i="2"/>
  <c r="HS21" i="2"/>
  <c r="HD21" i="2"/>
  <c r="GR21" i="2"/>
  <c r="FT21" i="2"/>
  <c r="HV20" i="2"/>
  <c r="HG20" i="2"/>
  <c r="GU20" i="2"/>
  <c r="IE19" i="2"/>
  <c r="HS19" i="2"/>
  <c r="HD19" i="2"/>
  <c r="GL19" i="2"/>
  <c r="FZ19" i="2"/>
  <c r="FN19" i="2"/>
  <c r="HP18" i="2"/>
  <c r="HG18" i="2"/>
  <c r="GU18" i="2"/>
  <c r="GI18" i="2"/>
  <c r="GC18" i="2"/>
  <c r="FQ18" i="2"/>
  <c r="HS17" i="2"/>
  <c r="HD17" i="2"/>
  <c r="GL17" i="2"/>
  <c r="FT17" i="2"/>
  <c r="HV16" i="2"/>
  <c r="HA16" i="2"/>
  <c r="GO16" i="2"/>
  <c r="FQ16" i="2"/>
  <c r="HY15" i="2"/>
  <c r="GX15" i="2"/>
  <c r="GR15" i="2"/>
  <c r="FN15" i="2"/>
  <c r="HP14" i="2"/>
  <c r="HG14" i="2"/>
  <c r="GU14" i="2"/>
  <c r="IE13" i="2"/>
  <c r="HJ13" i="2"/>
  <c r="GX13" i="2"/>
  <c r="GL13" i="2"/>
  <c r="FT13" i="2"/>
  <c r="IB12" i="2"/>
  <c r="HV12" i="2"/>
  <c r="HA12" i="2"/>
  <c r="GO12" i="2"/>
  <c r="FQ12" i="2"/>
  <c r="HS11" i="2"/>
  <c r="HP11" i="2"/>
  <c r="HM11" i="2"/>
  <c r="HJ11" i="2"/>
  <c r="HA11" i="2"/>
  <c r="GO11" i="2"/>
  <c r="FW11" i="2"/>
  <c r="IE10" i="2"/>
  <c r="HD10" i="2"/>
  <c r="GL10" i="2"/>
  <c r="IE9" i="2"/>
  <c r="HV9" i="2"/>
  <c r="HS9" i="2"/>
  <c r="HD9" i="2"/>
  <c r="GL9" i="2"/>
  <c r="FT9" i="2"/>
  <c r="HV8" i="2"/>
  <c r="HA8" i="2"/>
  <c r="GO8" i="2"/>
  <c r="FQ8" i="2"/>
  <c r="FK43" i="2"/>
  <c r="FK23" i="2"/>
  <c r="FX44" i="2"/>
  <c r="FK8" i="2"/>
  <c r="FK9" i="2"/>
  <c r="FK12" i="2"/>
  <c r="FK14" i="2"/>
  <c r="FK18" i="2"/>
  <c r="FK26" i="2"/>
  <c r="FK40" i="2"/>
  <c r="IP12" i="2"/>
  <c r="IH37" i="2"/>
  <c r="IH15" i="2"/>
  <c r="IG6" i="2"/>
  <c r="IG44" i="2" s="1"/>
  <c r="IO11" i="2"/>
  <c r="T10" i="2"/>
  <c r="T12" i="2"/>
  <c r="T8" i="2"/>
  <c r="IO13" i="2"/>
  <c r="IO25" i="2"/>
  <c r="T14" i="2"/>
  <c r="T18" i="2"/>
  <c r="T26" i="2"/>
  <c r="IO31" i="2"/>
  <c r="IP37" i="2"/>
  <c r="IP30" i="2"/>
  <c r="IO26" i="2"/>
  <c r="IO10" i="2"/>
  <c r="T9" i="2"/>
  <c r="T19" i="2"/>
  <c r="T21" i="2"/>
  <c r="T23" i="2"/>
  <c r="T27" i="2"/>
  <c r="FH39" i="2"/>
  <c r="FG38" i="2"/>
  <c r="EL38" i="2"/>
  <c r="EI38" i="2"/>
  <c r="EI44" i="2" s="1"/>
  <c r="DN38" i="2"/>
  <c r="DK38" i="2"/>
  <c r="DK44" i="2" s="1"/>
  <c r="I38" i="2"/>
  <c r="K38" i="2" s="1"/>
  <c r="C39" i="2"/>
  <c r="E39" i="2" s="1"/>
  <c r="N35" i="2"/>
  <c r="D35" i="2"/>
  <c r="E35" i="2" s="1"/>
  <c r="N33" i="2"/>
  <c r="D33" i="2"/>
  <c r="N31" i="2"/>
  <c r="D31" i="2"/>
  <c r="IP31" i="2" s="1"/>
  <c r="W7" i="2"/>
  <c r="S7" i="2"/>
  <c r="T7" i="2" s="1"/>
  <c r="EX38" i="2"/>
  <c r="EU38" i="2"/>
  <c r="EU44" i="2" s="1"/>
  <c r="DZ38" i="2"/>
  <c r="DZ44" i="2" s="1"/>
  <c r="DW38" i="2"/>
  <c r="DW44" i="2" s="1"/>
  <c r="J44" i="2"/>
  <c r="EX44" i="2"/>
  <c r="R42" i="2"/>
  <c r="R41" i="2"/>
  <c r="FC38" i="2"/>
  <c r="FC44" i="2" s="1"/>
  <c r="EZ38" i="2"/>
  <c r="EZ44" i="2" s="1"/>
  <c r="EE38" i="2"/>
  <c r="EE44" i="2" s="1"/>
  <c r="EB38" i="2"/>
  <c r="DG38" i="2"/>
  <c r="DG44" i="2" s="1"/>
  <c r="M44" i="2"/>
  <c r="P44" i="2"/>
  <c r="AK44" i="2"/>
  <c r="BI6" i="2"/>
  <c r="CG6" i="2"/>
  <c r="CH6" i="2" s="1"/>
  <c r="DE6" i="2"/>
  <c r="EC6" i="2"/>
  <c r="ED6" i="2" s="1"/>
  <c r="FA6" i="2"/>
  <c r="IJ44" i="2"/>
  <c r="IK44" i="2" s="1"/>
  <c r="IM44" i="2"/>
  <c r="IN44" i="2" s="1"/>
  <c r="IF6" i="2"/>
  <c r="IF44" i="2" s="1"/>
  <c r="IO8" i="2"/>
  <c r="IO16" i="2"/>
  <c r="IO20" i="2"/>
  <c r="IO22" i="2"/>
  <c r="IO24" i="2"/>
  <c r="IO28" i="2"/>
  <c r="IO30" i="2"/>
  <c r="IO32" i="2"/>
  <c r="IO33" i="2"/>
  <c r="IO35" i="2"/>
  <c r="T37" i="2"/>
  <c r="IP40" i="2"/>
  <c r="C42" i="2"/>
  <c r="E42" i="2" s="1"/>
  <c r="G38" i="2"/>
  <c r="G44" i="2" s="1"/>
  <c r="IO19" i="2"/>
  <c r="L6" i="2"/>
  <c r="F38" i="2"/>
  <c r="N11" i="2"/>
  <c r="R40" i="2"/>
  <c r="T40" i="2" s="1"/>
  <c r="EQ38" i="2"/>
  <c r="EN38" i="2"/>
  <c r="EN44" i="2" s="1"/>
  <c r="DS38" i="2"/>
  <c r="DP38" i="2"/>
  <c r="EQ44" i="2"/>
  <c r="CY38" i="2"/>
  <c r="CM38" i="2"/>
  <c r="CA38" i="2"/>
  <c r="BP39" i="2"/>
  <c r="BO38" i="2"/>
  <c r="BC38" i="2"/>
  <c r="Z39" i="2"/>
  <c r="Y38" i="2"/>
  <c r="Y44" i="2" s="1"/>
  <c r="AR40" i="2"/>
  <c r="AQ38" i="2"/>
  <c r="AQ44" i="2" s="1"/>
  <c r="FB39" i="2"/>
  <c r="FA38" i="2"/>
  <c r="EO38" i="2"/>
  <c r="EC38" i="2"/>
  <c r="DQ38" i="2"/>
  <c r="DE38" i="2"/>
  <c r="CS38" i="2"/>
  <c r="CG38" i="2"/>
  <c r="BV39" i="2"/>
  <c r="BU38" i="2"/>
  <c r="BI38" i="2"/>
  <c r="AW38" i="2"/>
  <c r="AF39" i="2"/>
  <c r="AE38" i="2"/>
  <c r="DD38" i="2"/>
  <c r="DD44" i="2" s="1"/>
  <c r="DB38" i="2"/>
  <c r="CU38" i="2"/>
  <c r="CU44" i="2" s="1"/>
  <c r="CR38" i="2"/>
  <c r="CR44" i="2" s="1"/>
  <c r="CP38" i="2"/>
  <c r="CP44" i="2" s="1"/>
  <c r="CI38" i="2"/>
  <c r="CI44" i="2" s="1"/>
  <c r="CF38" i="2"/>
  <c r="CF44" i="2" s="1"/>
  <c r="CD38" i="2"/>
  <c r="BW38" i="2"/>
  <c r="BT38" i="2"/>
  <c r="BT44" i="2" s="1"/>
  <c r="BR38" i="2"/>
  <c r="BR44" i="2" s="1"/>
  <c r="BK38" i="2"/>
  <c r="BH38" i="2"/>
  <c r="BF38" i="2"/>
  <c r="AY38" i="2"/>
  <c r="AY44" i="2" s="1"/>
  <c r="AV38" i="2"/>
  <c r="AD38" i="2"/>
  <c r="AB38" i="2"/>
  <c r="U38" i="2"/>
  <c r="O44" i="2"/>
  <c r="AP44" i="2"/>
  <c r="FK7" i="2"/>
  <c r="IH8" i="2"/>
  <c r="IH10" i="2"/>
  <c r="FK11" i="2"/>
  <c r="IH11" i="2"/>
  <c r="FK13" i="2"/>
  <c r="IH14" i="2"/>
  <c r="FK16" i="2"/>
  <c r="FK17" i="2"/>
  <c r="IH17" i="2"/>
  <c r="IH18" i="2"/>
  <c r="FK20" i="2"/>
  <c r="FK22" i="2"/>
  <c r="FK24" i="2"/>
  <c r="FK25" i="2"/>
  <c r="FK28" i="2"/>
  <c r="FK29" i="2"/>
  <c r="FK30" i="2"/>
  <c r="FK31" i="2"/>
  <c r="S32" i="2"/>
  <c r="IP32" i="2" s="1"/>
  <c r="FK32" i="2"/>
  <c r="S33" i="2"/>
  <c r="T33" i="2" s="1"/>
  <c r="FK33" i="2"/>
  <c r="IH33" i="2"/>
  <c r="S35" i="2"/>
  <c r="T35" i="2" s="1"/>
  <c r="FK35" i="2"/>
  <c r="S36" i="2"/>
  <c r="T36" i="2" s="1"/>
  <c r="FK36" i="2"/>
  <c r="R39" i="2"/>
  <c r="T39" i="2" s="1"/>
  <c r="I6" i="2"/>
  <c r="K6" i="2" s="1"/>
  <c r="EJ7" i="2"/>
  <c r="CZ7" i="2"/>
  <c r="CN7" i="2"/>
  <c r="BP7" i="2"/>
  <c r="BD7" i="2"/>
  <c r="AC7" i="2"/>
  <c r="FB42" i="2"/>
  <c r="BV42" i="2"/>
  <c r="AF42" i="2"/>
  <c r="CN41" i="2"/>
  <c r="CB41" i="2"/>
  <c r="BP41" i="2"/>
  <c r="BD41" i="2"/>
  <c r="FB40" i="2"/>
  <c r="DF40" i="2"/>
  <c r="Z40" i="2"/>
  <c r="FF38" i="2"/>
  <c r="FF44" i="2" s="1"/>
  <c r="FD38" i="2"/>
  <c r="EW38" i="2"/>
  <c r="EW44" i="2" s="1"/>
  <c r="ET38" i="2"/>
  <c r="ET44" i="2" s="1"/>
  <c r="ER38" i="2"/>
  <c r="EK38" i="2"/>
  <c r="EK44" i="2" s="1"/>
  <c r="EH38" i="2"/>
  <c r="EH44" i="2" s="1"/>
  <c r="EF38" i="2"/>
  <c r="DY38" i="2"/>
  <c r="DV38" i="2"/>
  <c r="DV44" i="2" s="1"/>
  <c r="DT38" i="2"/>
  <c r="DM38" i="2"/>
  <c r="DM44" i="2" s="1"/>
  <c r="DJ38" i="2"/>
  <c r="DJ44" i="2" s="1"/>
  <c r="DH38" i="2"/>
  <c r="DA38" i="2"/>
  <c r="DA44" i="2" s="1"/>
  <c r="CX38" i="2"/>
  <c r="CV38" i="2"/>
  <c r="CQ39" i="2"/>
  <c r="CO38" i="2"/>
  <c r="CO44" i="2" s="1"/>
  <c r="CL38" i="2"/>
  <c r="CJ38" i="2"/>
  <c r="CC38" i="2"/>
  <c r="CC44" i="2" s="1"/>
  <c r="BZ38" i="2"/>
  <c r="BZ44" i="2" s="1"/>
  <c r="BX38" i="2"/>
  <c r="BS39" i="2"/>
  <c r="BQ38" i="2"/>
  <c r="BQ44" i="2" s="1"/>
  <c r="BN38" i="2"/>
  <c r="BN44" i="2" s="1"/>
  <c r="BL38" i="2"/>
  <c r="BE38" i="2"/>
  <c r="BE44" i="2" s="1"/>
  <c r="BB38" i="2"/>
  <c r="BB44" i="2" s="1"/>
  <c r="AZ38" i="2"/>
  <c r="AN38" i="2"/>
  <c r="AC39" i="2"/>
  <c r="AA38" i="2"/>
  <c r="AA44" i="2" s="1"/>
  <c r="X38" i="2"/>
  <c r="X44" i="2" s="1"/>
  <c r="V38" i="2"/>
  <c r="FH37" i="2"/>
  <c r="EJ37" i="2"/>
  <c r="CN37" i="2"/>
  <c r="BD37" i="2"/>
  <c r="Z37" i="2"/>
  <c r="FB36" i="2"/>
  <c r="DR36" i="2"/>
  <c r="CH36" i="2"/>
  <c r="AF36" i="2"/>
  <c r="FH35" i="2"/>
  <c r="EJ35" i="2"/>
  <c r="CZ35" i="2"/>
  <c r="CN35" i="2"/>
  <c r="Z35" i="2"/>
  <c r="FB34" i="2"/>
  <c r="EP34" i="2"/>
  <c r="ED34" i="2"/>
  <c r="DR34" i="2"/>
  <c r="BV34" i="2"/>
  <c r="AL34" i="2"/>
  <c r="AF34" i="2"/>
  <c r="FH33" i="2"/>
  <c r="EJ33" i="2"/>
  <c r="CZ33" i="2"/>
  <c r="CN33" i="2"/>
  <c r="BD33" i="2"/>
  <c r="AF33" i="2"/>
  <c r="FH32" i="2"/>
  <c r="CZ32" i="2"/>
  <c r="CN32" i="2"/>
  <c r="BD32" i="2"/>
  <c r="Z32" i="2"/>
  <c r="FB31" i="2"/>
  <c r="CH31" i="2"/>
  <c r="BV31" i="2"/>
  <c r="AF31" i="2"/>
  <c r="FH30" i="2"/>
  <c r="EJ30" i="2"/>
  <c r="CN30" i="2"/>
  <c r="FB29" i="2"/>
  <c r="EP29" i="2"/>
  <c r="DR29" i="2"/>
  <c r="BV29" i="2"/>
  <c r="BD29" i="2"/>
  <c r="Z29" i="2"/>
  <c r="FB28" i="2"/>
  <c r="ED28" i="2"/>
  <c r="CH28" i="2"/>
  <c r="BV28" i="2"/>
  <c r="AF28" i="2"/>
  <c r="FH27" i="2"/>
  <c r="EJ27" i="2"/>
  <c r="CZ27" i="2"/>
  <c r="CN27" i="2"/>
  <c r="BD27" i="2"/>
  <c r="Z27" i="2"/>
  <c r="FB26" i="2"/>
  <c r="EP26" i="2"/>
  <c r="CH26" i="2"/>
  <c r="AF26" i="2"/>
  <c r="FH25" i="2"/>
  <c r="CZ25" i="2"/>
  <c r="CN25" i="2"/>
  <c r="BD25" i="2"/>
  <c r="Z25" i="2"/>
  <c r="FB24" i="2"/>
  <c r="DR24" i="2"/>
  <c r="AF24" i="2"/>
  <c r="FH23" i="2"/>
  <c r="DX23" i="2"/>
  <c r="CN23" i="2"/>
  <c r="BD23" i="2"/>
  <c r="Z23" i="2"/>
  <c r="FB22" i="2"/>
  <c r="CH22" i="2"/>
  <c r="BJ22" i="2"/>
  <c r="AF22" i="2"/>
  <c r="FH21" i="2"/>
  <c r="EJ21" i="2"/>
  <c r="DX21" i="2"/>
  <c r="CN21" i="2"/>
  <c r="BD21" i="2"/>
  <c r="Z21" i="2"/>
  <c r="FB20" i="2"/>
  <c r="DR20" i="2"/>
  <c r="AF20" i="2"/>
  <c r="FH19" i="2"/>
  <c r="CZ19" i="2"/>
  <c r="CN19" i="2"/>
  <c r="Z19" i="2"/>
  <c r="FB18" i="2"/>
  <c r="CZ18" i="2"/>
  <c r="CN18" i="2"/>
  <c r="BD18" i="2"/>
  <c r="AL18" i="2"/>
  <c r="AF18" i="2"/>
  <c r="CN17" i="2"/>
  <c r="CH17" i="2"/>
  <c r="BV17" i="2"/>
  <c r="AF17" i="2"/>
  <c r="FH16" i="2"/>
  <c r="CZ16" i="2"/>
  <c r="CN16" i="2"/>
  <c r="BD16" i="2"/>
  <c r="Z16" i="2"/>
  <c r="FB15" i="2"/>
  <c r="DR15" i="2"/>
  <c r="BV15" i="2"/>
  <c r="AF15" i="2"/>
  <c r="FH14" i="2"/>
  <c r="EV14" i="2"/>
  <c r="DX14" i="2"/>
  <c r="BD14" i="2"/>
  <c r="Z14" i="2"/>
  <c r="FB13" i="2"/>
  <c r="EP13" i="2"/>
  <c r="DR13" i="2"/>
  <c r="AF13" i="2"/>
  <c r="FH12" i="2"/>
  <c r="EJ12" i="2"/>
  <c r="CZ12" i="2"/>
  <c r="CN12" i="2"/>
  <c r="FB11" i="2"/>
  <c r="CH11" i="2"/>
  <c r="BV11" i="2"/>
  <c r="BJ11" i="2"/>
  <c r="AL11" i="2"/>
  <c r="AF11" i="2"/>
  <c r="EJ10" i="2"/>
  <c r="CN10" i="2"/>
  <c r="BD10" i="2"/>
  <c r="Z10" i="2"/>
  <c r="FB9" i="2"/>
  <c r="DR9" i="2"/>
  <c r="AF9" i="2"/>
  <c r="FH8" i="2"/>
  <c r="EJ8" i="2"/>
  <c r="DX8" i="2"/>
  <c r="CN8" i="2"/>
  <c r="T11" i="2"/>
  <c r="T13" i="2"/>
  <c r="T20" i="2"/>
  <c r="T22" i="2"/>
  <c r="T24" i="2"/>
  <c r="T25" i="2"/>
  <c r="T28" i="2"/>
  <c r="T29" i="2"/>
  <c r="T30" i="2"/>
  <c r="T31" i="2"/>
  <c r="S43" i="2"/>
  <c r="E25" i="2"/>
  <c r="C7" i="2"/>
  <c r="IO7" i="2" s="1"/>
  <c r="F6" i="2"/>
  <c r="AU44" i="2"/>
  <c r="BG6" i="2"/>
  <c r="BM6" i="2"/>
  <c r="BS6" i="2"/>
  <c r="CE6" i="2"/>
  <c r="CK6" i="2"/>
  <c r="CW6" i="2"/>
  <c r="DC6" i="2"/>
  <c r="DO6" i="2"/>
  <c r="EA6" i="2"/>
  <c r="EJ6" i="2"/>
  <c r="EP6" i="2"/>
  <c r="EV6" i="2"/>
  <c r="FB6" i="2"/>
  <c r="FT6" i="2"/>
  <c r="GF6" i="2"/>
  <c r="GL6" i="2"/>
  <c r="GR6" i="2"/>
  <c r="GX6" i="2"/>
  <c r="HD6" i="2"/>
  <c r="HJ6" i="2"/>
  <c r="HM6" i="2"/>
  <c r="HS6" i="2"/>
  <c r="HY6" i="2"/>
  <c r="IE6" i="2"/>
  <c r="IK6" i="2"/>
  <c r="IP8" i="2"/>
  <c r="E10" i="2"/>
  <c r="Z6" i="2"/>
  <c r="AO6" i="2"/>
  <c r="AU6" i="2"/>
  <c r="BD6" i="2"/>
  <c r="BP6" i="2"/>
  <c r="BV6" i="2"/>
  <c r="CB6" i="2"/>
  <c r="CN6" i="2"/>
  <c r="DL6" i="2"/>
  <c r="DR6" i="2"/>
  <c r="DX6" i="2"/>
  <c r="EM6" i="2"/>
  <c r="EY6" i="2"/>
  <c r="FE6" i="2"/>
  <c r="FQ6" i="2"/>
  <c r="FW6" i="2"/>
  <c r="GC6" i="2"/>
  <c r="GF44" i="2"/>
  <c r="GI6" i="2"/>
  <c r="GO6" i="2"/>
  <c r="GU6" i="2"/>
  <c r="HA6" i="2"/>
  <c r="HG6" i="2"/>
  <c r="HP6" i="2"/>
  <c r="HV6" i="2"/>
  <c r="HY44" i="2"/>
  <c r="IB6" i="2"/>
  <c r="IN6" i="2"/>
  <c r="IP14" i="2"/>
  <c r="E15" i="2"/>
  <c r="IP19" i="2"/>
  <c r="E20" i="2"/>
  <c r="E26" i="2"/>
  <c r="IP28" i="2"/>
  <c r="E33" i="2"/>
  <c r="E40" i="2"/>
  <c r="E43" i="2"/>
  <c r="E21" i="2"/>
  <c r="E30" i="2"/>
  <c r="E36" i="2"/>
  <c r="E37" i="2"/>
  <c r="EG38" i="2" l="1"/>
  <c r="U44" i="2"/>
  <c r="IO12" i="2"/>
  <c r="IQ12" i="2" s="1"/>
  <c r="IP29" i="2"/>
  <c r="GU38" i="2"/>
  <c r="HG38" i="2"/>
  <c r="HS38" i="2"/>
  <c r="DS44" i="2"/>
  <c r="N6" i="2"/>
  <c r="EB44" i="2"/>
  <c r="HD38" i="2"/>
  <c r="IP24" i="2"/>
  <c r="IQ24" i="2" s="1"/>
  <c r="E24" i="2"/>
  <c r="FM44" i="2"/>
  <c r="FN44" i="2" s="1"/>
  <c r="E18" i="2"/>
  <c r="E23" i="2"/>
  <c r="DU6" i="2"/>
  <c r="DY44" i="2"/>
  <c r="EA44" i="2" s="1"/>
  <c r="Z44" i="2"/>
  <c r="Q44" i="2"/>
  <c r="FO44" i="2"/>
  <c r="FQ44" i="2" s="1"/>
  <c r="EV44" i="2"/>
  <c r="BW44" i="2"/>
  <c r="E27" i="2"/>
  <c r="FN6" i="2"/>
  <c r="E31" i="2"/>
  <c r="BA38" i="2"/>
  <c r="FG44" i="2"/>
  <c r="FH44" i="2" s="1"/>
  <c r="FW38" i="2"/>
  <c r="GO38" i="2"/>
  <c r="HA38" i="2"/>
  <c r="AX6" i="2"/>
  <c r="AV44" i="2"/>
  <c r="BJ6" i="2"/>
  <c r="FK41" i="2"/>
  <c r="IP42" i="2"/>
  <c r="IP10" i="2"/>
  <c r="IQ10" i="2" s="1"/>
  <c r="FB38" i="2"/>
  <c r="ES6" i="2"/>
  <c r="EJ44" i="2"/>
  <c r="IP17" i="2"/>
  <c r="IQ17" i="2" s="1"/>
  <c r="DP44" i="2"/>
  <c r="DN44" i="2"/>
  <c r="DO44" i="2" s="1"/>
  <c r="AL6" i="2"/>
  <c r="AL44" i="2"/>
  <c r="R6" i="2"/>
  <c r="IQ27" i="2"/>
  <c r="T43" i="2"/>
  <c r="T42" i="2"/>
  <c r="S38" i="2"/>
  <c r="T15" i="2"/>
  <c r="T34" i="2"/>
  <c r="T41" i="2"/>
  <c r="IQ18" i="2"/>
  <c r="IQ29" i="2"/>
  <c r="IQ20" i="2"/>
  <c r="IO41" i="2"/>
  <c r="IQ41" i="2" s="1"/>
  <c r="N38" i="2"/>
  <c r="E7" i="2"/>
  <c r="IQ23" i="2"/>
  <c r="IQ32" i="2"/>
  <c r="IP11" i="2"/>
  <c r="IQ11" i="2" s="1"/>
  <c r="IQ15" i="2"/>
  <c r="IP13" i="2"/>
  <c r="IQ13" i="2" s="1"/>
  <c r="IQ19" i="2"/>
  <c r="IQ8" i="2"/>
  <c r="IO14" i="2"/>
  <c r="IQ14" i="2" s="1"/>
  <c r="IO37" i="2"/>
  <c r="IQ37" i="2" s="1"/>
  <c r="IQ31" i="2"/>
  <c r="IP22" i="2"/>
  <c r="IQ22" i="2" s="1"/>
  <c r="IP16" i="2"/>
  <c r="IQ16" i="2" s="1"/>
  <c r="IP36" i="2"/>
  <c r="IQ36" i="2" s="1"/>
  <c r="AD44" i="2"/>
  <c r="BH44" i="2"/>
  <c r="IO40" i="2"/>
  <c r="IQ40" i="2" s="1"/>
  <c r="L44" i="2"/>
  <c r="N44" i="2" s="1"/>
  <c r="IO21" i="2"/>
  <c r="IQ21" i="2" s="1"/>
  <c r="IO34" i="2"/>
  <c r="IP7" i="2"/>
  <c r="IQ7" i="2" s="1"/>
  <c r="IP39" i="2"/>
  <c r="FI6" i="2"/>
  <c r="D6" i="2"/>
  <c r="D44" i="2" s="1"/>
  <c r="IO9" i="2"/>
  <c r="IQ9" i="2" s="1"/>
  <c r="IP34" i="2"/>
  <c r="FJ6" i="2"/>
  <c r="DI38" i="2"/>
  <c r="IH44" i="2"/>
  <c r="IH6" i="2"/>
  <c r="BY6" i="2"/>
  <c r="F44" i="2"/>
  <c r="H44" i="2" s="1"/>
  <c r="T32" i="2"/>
  <c r="AR38" i="2"/>
  <c r="W38" i="2"/>
  <c r="AO38" i="2"/>
  <c r="CL44" i="2"/>
  <c r="CX44" i="2"/>
  <c r="BK44" i="2"/>
  <c r="FJ38" i="2"/>
  <c r="FK38" i="2" s="1"/>
  <c r="IQ26" i="2"/>
  <c r="HP38" i="2"/>
  <c r="HV38" i="2"/>
  <c r="HJ44" i="2"/>
  <c r="IQ30" i="2"/>
  <c r="IE44" i="2"/>
  <c r="GI44" i="2"/>
  <c r="HM44" i="2"/>
  <c r="IQ25" i="2"/>
  <c r="Z38" i="2"/>
  <c r="DL44" i="2"/>
  <c r="ES38" i="2"/>
  <c r="R38" i="2"/>
  <c r="GX38" i="2"/>
  <c r="HJ38" i="2"/>
  <c r="GI38" i="2"/>
  <c r="HM38" i="2"/>
  <c r="HE44" i="2"/>
  <c r="HG44" i="2" s="1"/>
  <c r="GS44" i="2"/>
  <c r="GU44" i="2" s="1"/>
  <c r="HU44" i="2"/>
  <c r="HV44" i="2" s="1"/>
  <c r="HC44" i="2"/>
  <c r="HD44" i="2" s="1"/>
  <c r="GW44" i="2"/>
  <c r="GX44" i="2" s="1"/>
  <c r="GN44" i="2"/>
  <c r="GO44" i="2" s="1"/>
  <c r="FY44" i="2"/>
  <c r="FZ44" i="2" s="1"/>
  <c r="AF38" i="2"/>
  <c r="AR44" i="2"/>
  <c r="FT38" i="2"/>
  <c r="IE38" i="2"/>
  <c r="GA44" i="2"/>
  <c r="GC44" i="2" s="1"/>
  <c r="HR44" i="2"/>
  <c r="HS44" i="2" s="1"/>
  <c r="GZ44" i="2"/>
  <c r="HA44" i="2" s="1"/>
  <c r="GQ44" i="2"/>
  <c r="GR44" i="2" s="1"/>
  <c r="GK44" i="2"/>
  <c r="GL44" i="2" s="1"/>
  <c r="FS44" i="2"/>
  <c r="FT44" i="2" s="1"/>
  <c r="EM38" i="2"/>
  <c r="EL44" i="2"/>
  <c r="EM44" i="2" s="1"/>
  <c r="IQ28" i="2"/>
  <c r="DX44" i="2"/>
  <c r="IO42" i="2"/>
  <c r="DF38" i="2"/>
  <c r="CQ44" i="2"/>
  <c r="AC38" i="2"/>
  <c r="BV38" i="2"/>
  <c r="BD38" i="2"/>
  <c r="BP38" i="2"/>
  <c r="CB38" i="2"/>
  <c r="CN38" i="2"/>
  <c r="CY44" i="2"/>
  <c r="CM44" i="2"/>
  <c r="CA44" i="2"/>
  <c r="CB44" i="2" s="1"/>
  <c r="BO44" i="2"/>
  <c r="BP44" i="2" s="1"/>
  <c r="BC44" i="2"/>
  <c r="BD44" i="2" s="1"/>
  <c r="V44" i="2"/>
  <c r="EY44" i="2"/>
  <c r="DB44" i="2"/>
  <c r="DC44" i="2" s="1"/>
  <c r="CD44" i="2"/>
  <c r="CE44" i="2" s="1"/>
  <c r="BS44" i="2"/>
  <c r="BF44" i="2"/>
  <c r="BG44" i="2" s="1"/>
  <c r="AE44" i="2"/>
  <c r="IO39" i="2"/>
  <c r="C38" i="2"/>
  <c r="E38" i="2" s="1"/>
  <c r="C6" i="2"/>
  <c r="E6" i="2" s="1"/>
  <c r="BM38" i="2"/>
  <c r="I44" i="2"/>
  <c r="K44" i="2" s="1"/>
  <c r="BS38" i="2"/>
  <c r="CQ38" i="2"/>
  <c r="H38" i="2"/>
  <c r="FA44" i="2"/>
  <c r="FB44" i="2" s="1"/>
  <c r="EO44" i="2"/>
  <c r="EP44" i="2" s="1"/>
  <c r="EC44" i="2"/>
  <c r="DQ44" i="2"/>
  <c r="DR44" i="2" s="1"/>
  <c r="DE44" i="2"/>
  <c r="DF44" i="2" s="1"/>
  <c r="CS44" i="2"/>
  <c r="CT44" i="2" s="1"/>
  <c r="CG44" i="2"/>
  <c r="CH44" i="2" s="1"/>
  <c r="BU44" i="2"/>
  <c r="BV44" i="2" s="1"/>
  <c r="BI44" i="2"/>
  <c r="BJ44" i="2" s="1"/>
  <c r="AW44" i="2"/>
  <c r="AB44" i="2"/>
  <c r="AC44" i="2" s="1"/>
  <c r="FD44" i="2"/>
  <c r="FE44" i="2" s="1"/>
  <c r="ER44" i="2"/>
  <c r="ES44" i="2" s="1"/>
  <c r="EF44" i="2"/>
  <c r="EG44" i="2" s="1"/>
  <c r="DT44" i="2"/>
  <c r="DU44" i="2" s="1"/>
  <c r="DH44" i="2"/>
  <c r="DI44" i="2" s="1"/>
  <c r="CV44" i="2"/>
  <c r="CW44" i="2" s="1"/>
  <c r="CJ44" i="2"/>
  <c r="CK44" i="2" s="1"/>
  <c r="BX44" i="2"/>
  <c r="BY44" i="2" s="1"/>
  <c r="BL44" i="2"/>
  <c r="BM44" i="2" s="1"/>
  <c r="AZ44" i="2"/>
  <c r="BA44" i="2" s="1"/>
  <c r="AN44" i="2"/>
  <c r="AO44" i="2" s="1"/>
  <c r="S6" i="2"/>
  <c r="IP33" i="2"/>
  <c r="IQ33" i="2" s="1"/>
  <c r="IP35" i="2"/>
  <c r="IQ35" i="2" s="1"/>
  <c r="FH38" i="2"/>
  <c r="IP43" i="2"/>
  <c r="IQ43" i="2" s="1"/>
  <c r="ED44" i="2" l="1"/>
  <c r="AX44" i="2"/>
  <c r="W44" i="2"/>
  <c r="CN44" i="2"/>
  <c r="CZ44" i="2"/>
  <c r="FI44" i="2"/>
  <c r="FK6" i="2"/>
  <c r="IQ42" i="2"/>
  <c r="IP38" i="2"/>
  <c r="FJ44" i="2"/>
  <c r="FK44" i="2" s="1"/>
  <c r="T6" i="2"/>
  <c r="T38" i="2"/>
  <c r="AF44" i="2"/>
  <c r="R44" i="2"/>
  <c r="IQ34" i="2"/>
  <c r="C44" i="2"/>
  <c r="E44" i="2" s="1"/>
  <c r="IP6" i="2"/>
  <c r="S44" i="2"/>
  <c r="IO38" i="2"/>
  <c r="IQ39" i="2"/>
  <c r="IQ6" i="2" l="1"/>
  <c r="T44" i="2"/>
  <c r="IP44" i="2"/>
  <c r="IO44" i="2"/>
  <c r="IQ38" i="2"/>
  <c r="IQ44" i="2" l="1"/>
</calcChain>
</file>

<file path=xl/sharedStrings.xml><?xml version="1.0" encoding="utf-8"?>
<sst xmlns="http://schemas.openxmlformats.org/spreadsheetml/2006/main" count="537" uniqueCount="230">
  <si>
    <t>0130278010</t>
  </si>
  <si>
    <t>0130278020</t>
  </si>
  <si>
    <t>0130278050</t>
  </si>
  <si>
    <t>8800050100</t>
  </si>
  <si>
    <t>0130271202</t>
  </si>
  <si>
    <t>0130278181</t>
  </si>
  <si>
    <t>0130278183</t>
  </si>
  <si>
    <t>0130278184</t>
  </si>
  <si>
    <t>024201R027</t>
  </si>
  <si>
    <t>03202R5270</t>
  </si>
  <si>
    <t>0820374102</t>
  </si>
  <si>
    <t>0820374104</t>
  </si>
  <si>
    <t>10101R5110</t>
  </si>
  <si>
    <t>1210274770</t>
  </si>
  <si>
    <t>1210374521</t>
  </si>
  <si>
    <t>12301R4970</t>
  </si>
  <si>
    <t>1310174300</t>
  </si>
  <si>
    <t>1330374315</t>
  </si>
  <si>
    <t>1330374317</t>
  </si>
  <si>
    <t>14102R1590</t>
  </si>
  <si>
    <t>1430271432</t>
  </si>
  <si>
    <t>1470271101</t>
  </si>
  <si>
    <t>1490371421</t>
  </si>
  <si>
    <t>1490371436</t>
  </si>
  <si>
    <t>1490371437</t>
  </si>
  <si>
    <t>14903R0970</t>
  </si>
  <si>
    <t>14904R1120</t>
  </si>
  <si>
    <t>15102R5190</t>
  </si>
  <si>
    <t>15103R4660</t>
  </si>
  <si>
    <t>15105R5190</t>
  </si>
  <si>
    <t>15106R4670</t>
  </si>
  <si>
    <t>15106R5190</t>
  </si>
  <si>
    <t>1510874104</t>
  </si>
  <si>
    <t>1840173950</t>
  </si>
  <si>
    <t>18401R4950</t>
  </si>
  <si>
    <t>1841074104</t>
  </si>
  <si>
    <t>19703R5150</t>
  </si>
  <si>
    <t>20101R5670</t>
  </si>
  <si>
    <t>2010273670</t>
  </si>
  <si>
    <t>20102R5670</t>
  </si>
  <si>
    <t>2010377670</t>
  </si>
  <si>
    <t>20103R5670</t>
  </si>
  <si>
    <t>2110678111</t>
  </si>
  <si>
    <t>24201R0270</t>
  </si>
  <si>
    <t>24202R0270</t>
  </si>
  <si>
    <t>2710274905</t>
  </si>
  <si>
    <t>2720274104</t>
  </si>
  <si>
    <t>28301R0230</t>
  </si>
  <si>
    <t>29101R5550</t>
  </si>
  <si>
    <t>29102R5600</t>
  </si>
  <si>
    <t>8800078182</t>
  </si>
  <si>
    <t>0130278060</t>
  </si>
  <si>
    <t>0130279205</t>
  </si>
  <si>
    <t>0430879206</t>
  </si>
  <si>
    <t>0570577263</t>
  </si>
  <si>
    <t>0570579263</t>
  </si>
  <si>
    <t>1310374505</t>
  </si>
  <si>
    <t>1310379227</t>
  </si>
  <si>
    <t>1310379502</t>
  </si>
  <si>
    <t>1410271230</t>
  </si>
  <si>
    <t>1420171228</t>
  </si>
  <si>
    <t>1420371218</t>
  </si>
  <si>
    <t>1490579230</t>
  </si>
  <si>
    <t>1730372400</t>
  </si>
  <si>
    <t>1730379211</t>
  </si>
  <si>
    <t>1730574580</t>
  </si>
  <si>
    <t>8800051180</t>
  </si>
  <si>
    <t>8800051200</t>
  </si>
  <si>
    <t>8800079207</t>
  </si>
  <si>
    <t>8800079208</t>
  </si>
  <si>
    <t>8800079214</t>
  </si>
  <si>
    <t>8800079220</t>
  </si>
  <si>
    <t>8800000704</t>
  </si>
  <si>
    <t>8800009218</t>
  </si>
  <si>
    <t>Дотации на выравнивание бюджетной обеспеченности поселений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</si>
  <si>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</si>
  <si>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 муниципальных районов (городских округов) Забайкальского края</t>
  </si>
  <si>
    <t>Дотации, связанные с особым режимом безопасного функционирования закрытых административно-территориальных образований</t>
  </si>
  <si>
    <t>Субсидия на оплату труда отдельных категорий работников муниципальных дошкольных и общеобразовательных организаций, непосредственно не связанных с реализацией образовательных программ</t>
  </si>
  <si>
    <t>Субсидии на выравнивание обеспеченности муниципальных районов (городских округов) на реализацию отдельных расходных обязательств</t>
  </si>
  <si>
    <t>Субсидии на частичную компенсацию дополнительных расходов на повышение оплаты труда работников бюджетной сферы</t>
  </si>
  <si>
    <t>Субсидии на выполнение указов Президента Российской Федерации по повышению оплаты труда отдельных категорий работников учреждений бюджетной сферы, финансируемых за счет средств муниципального района (городского округа)</t>
  </si>
  <si>
    <t>Государственная поддержка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</t>
  </si>
  <si>
    <t>Субсидии на капитальные вложения в объекты капитального строительства муниципальной собственности и в объекты недвижимого имущества, приобретаемые в муниципальную собственность</t>
  </si>
  <si>
    <t>Субсидии на погашение кредиторской задолженности по софинансированию капитальных вложений в объекты муниципальной собственности</t>
  </si>
  <si>
    <t>Проведение комплексных кадастровых работ в рамках федеральной целевой программы "Развитие единой государственной системы регистрации прав и кадастрового учета недвижимости (2014-2019 годы)"</t>
  </si>
  <si>
    <t>Субсидии на развитие социальной инфраструктуры городского поселения "Город Краснокаменск" и муниципального района "Город Краснокаменск и Краснокаменский район"</t>
  </si>
  <si>
    <t>Осуществление городским округом "Город Чита" функций административного центра (столицы) Забайкальского края</t>
  </si>
  <si>
    <t>Реализация мероприятий по обеспечению жильем молодых семей</t>
  </si>
  <si>
    <t>Обустройство посадочных площадок на территории Забайкальского края для устойчивого авиатранспортного сообщения с удаленными и труднодоступными районами Забайкальского края</t>
  </si>
  <si>
    <t>Субсидия на проектирование и строительство (реконструкцию)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</si>
  <si>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</si>
  <si>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</si>
  <si>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Организация отдыха и оздоровления детей в каникулярное время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</si>
  <si>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общеобразовательных учреждений)</t>
  </si>
  <si>
    <t>Капитальный ремонт спортивных залов в муниципальных общеобразовательных организациях</t>
  </si>
  <si>
    <t>Создание дополнительных мест в муниципальных образовательных организациях различных типов в соответствии с прогнозируемой потребностью и современными требованиями</t>
  </si>
  <si>
    <t>Реализация мероприятий по капитальному ремонту объектов инфраструктуры общеобразовательных организаций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</si>
  <si>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</si>
  <si>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Софинансирование расходов на капитальные вложения в объекты муниципальной собственности</t>
  </si>
  <si>
    <t>Поддержка отрасли культуры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</si>
  <si>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</si>
  <si>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</si>
  <si>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Субсидия на подготовку оснований и укладку искусственного покрытия для футбольных полей детско-юношеских спортивных школ</t>
  </si>
  <si>
    <t>Финансовое обеспечение мероприятий федеральной целевой программы "Развитие физической культуры и спорта в Российской Федерации на 2016-2020 годы"</t>
  </si>
  <si>
    <t>Поддержка экономического и социального развития коренных малочисленных народов Севера, Сибири и Дальнего Востока</t>
  </si>
  <si>
    <t>Реализация мероприятий по устойчивому развитию сельских территорий</t>
  </si>
  <si>
    <t>Развитие сети плоскостных спортивных сооружений в сельской местности</t>
  </si>
  <si>
    <t>Реализация мероприятий по устойчивому развитию сельских территорий в целях их благоустройства</t>
  </si>
  <si>
    <t>Мероприятия государственной программы Российской Федерации "Доступная среда" на 2011-2020 годы</t>
  </si>
  <si>
    <t>Субсидии на реализацию мероприятий по подготовке документов территориального планирования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</si>
  <si>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</si>
  <si>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Мероприятия по переселению граждан из ветхого и аварийного жилья в зоне Байкало-Амурской магистрали</t>
  </si>
  <si>
    <t>Поддержка формирования современной городской среды</t>
  </si>
  <si>
    <t>Поддержка обустройства мест массового отдыха населения (городских парков)</t>
  </si>
  <si>
    <t>Субсидия на реализацию мероприятий проекта "Забайкалье - территория будущего"</t>
  </si>
  <si>
    <t>Субвенция на предоставление дотаций поселениям на выравнивание бюджетной обеспеченности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</si>
  <si>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</si>
  <si>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Осуществление государственных полномочий в сфере труда</t>
  </si>
  <si>
    <t>Организация проведения мероприятий по содержанию безнадзорных животных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</si>
  <si>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</si>
  <si>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</si>
  <si>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</si>
  <si>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</si>
  <si>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</si>
  <si>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</si>
  <si>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</si>
  <si>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Обеспечение бесплатным питанием детей из малоимущих семей, обучающихся в муниципальных общеобразовательных организациях</t>
  </si>
  <si>
    <t>Осуществление государственных полномочий в области образования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</si>
  <si>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</si>
  <si>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</si>
  <si>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</si>
  <si>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Осуществление государственных полномочий в области социальной защиты населения</t>
  </si>
  <si>
    <t>Осуществление первичного воинского учета на территориях, где отсутствуют военные комиссариаты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</si>
  <si>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</si>
  <si>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</si>
  <si>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</si>
  <si>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</si>
  <si>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Осуществление государственных полномочий в сфере государственного управления</t>
  </si>
  <si>
    <t>Резервные фонды исполнительных органов государственной власти субъекта Российской Федерации</t>
  </si>
  <si>
    <t>Предупреждение и ликвидация последствий чрезвычайных ситуаций и стихийных бедствий природного и техногенного характера</t>
  </si>
  <si>
    <t>Агинский район</t>
  </si>
  <si>
    <t>Акшинский район</t>
  </si>
  <si>
    <t>Балейский район</t>
  </si>
  <si>
    <t>Борзинский район</t>
  </si>
  <si>
    <t>Дульдургинский район</t>
  </si>
  <si>
    <t>Забайкальский район</t>
  </si>
  <si>
    <t>Каларский район</t>
  </si>
  <si>
    <t>Калганский район</t>
  </si>
  <si>
    <t>Карымский район</t>
  </si>
  <si>
    <t>Красночикойский район</t>
  </si>
  <si>
    <t>Кыринский район</t>
  </si>
  <si>
    <t>Могойтуйский район</t>
  </si>
  <si>
    <t>Могочинский район</t>
  </si>
  <si>
    <t>Нерчинско-Заводский район</t>
  </si>
  <si>
    <t>Ононский район</t>
  </si>
  <si>
    <t>Приаргунский район</t>
  </si>
  <si>
    <t>Сретенский район</t>
  </si>
  <si>
    <t>Тунгиро-Олекминский район</t>
  </si>
  <si>
    <t>Тунгокоченский район</t>
  </si>
  <si>
    <t>Хилокский район</t>
  </si>
  <si>
    <t>Чернышевский район</t>
  </si>
  <si>
    <t>Читинский район</t>
  </si>
  <si>
    <t>Шелопугинский район</t>
  </si>
  <si>
    <t>Шилкинский район</t>
  </si>
  <si>
    <t>г. Петровск-Забайкальский</t>
  </si>
  <si>
    <t>Петровск-Забайкальский район</t>
  </si>
  <si>
    <t xml:space="preserve">Утвержденные бюджетные назначения </t>
  </si>
  <si>
    <t>Дотации - всего</t>
  </si>
  <si>
    <t>Исполнено по состоянию на 01.10.2018 г.</t>
  </si>
  <si>
    <t>% исполнения  по состоянию на 01.10.2018 г.</t>
  </si>
  <si>
    <t>Муниципальные районы</t>
  </si>
  <si>
    <t>1.</t>
  </si>
  <si>
    <t>1.1</t>
  </si>
  <si>
    <t>1.2</t>
  </si>
  <si>
    <t>1.3</t>
  </si>
  <si>
    <t>Алек-Заводский район</t>
  </si>
  <si>
    <t>1.4</t>
  </si>
  <si>
    <t>1.5</t>
  </si>
  <si>
    <t>1.6</t>
  </si>
  <si>
    <t>Газ-Заводский район</t>
  </si>
  <si>
    <t>1.7</t>
  </si>
  <si>
    <t>1.8</t>
  </si>
  <si>
    <t>1.9</t>
  </si>
  <si>
    <t>1.10</t>
  </si>
  <si>
    <t>1.11</t>
  </si>
  <si>
    <t>1.12</t>
  </si>
  <si>
    <t>Краснокаменск и Краснокаменский район</t>
  </si>
  <si>
    <t>1.13</t>
  </si>
  <si>
    <t>1.14</t>
  </si>
  <si>
    <t>1.15</t>
  </si>
  <si>
    <t>1.16</t>
  </si>
  <si>
    <t>1.17</t>
  </si>
  <si>
    <t>Нерчинский район</t>
  </si>
  <si>
    <t>1.18</t>
  </si>
  <si>
    <t>1.19</t>
  </si>
  <si>
    <t>Оловяннинский район</t>
  </si>
  <si>
    <t>1.20</t>
  </si>
  <si>
    <t>1.21</t>
  </si>
  <si>
    <t>1.22</t>
  </si>
  <si>
    <t>1.23</t>
  </si>
  <si>
    <t>1.24</t>
  </si>
  <si>
    <t>1.25</t>
  </si>
  <si>
    <t>1.26</t>
  </si>
  <si>
    <t>Улетовский район</t>
  </si>
  <si>
    <t>1.27</t>
  </si>
  <si>
    <t>1.28</t>
  </si>
  <si>
    <t>1.29</t>
  </si>
  <si>
    <t>1.30</t>
  </si>
  <si>
    <t>1.31</t>
  </si>
  <si>
    <t>2.</t>
  </si>
  <si>
    <t>Городские округа</t>
  </si>
  <si>
    <t>2.1</t>
  </si>
  <si>
    <t>п. Агинское</t>
  </si>
  <si>
    <t>2.2</t>
  </si>
  <si>
    <t>2.3</t>
  </si>
  <si>
    <t>г. Чита</t>
  </si>
  <si>
    <t>2.4</t>
  </si>
  <si>
    <t>п.Горный ЗАТО</t>
  </si>
  <si>
    <t>Нераспределенные средства</t>
  </si>
  <si>
    <t>Всего</t>
  </si>
  <si>
    <t>№ п/п</t>
  </si>
  <si>
    <t>Наименование муниципальных районов и городских округов</t>
  </si>
  <si>
    <t>Х</t>
  </si>
  <si>
    <t>в том числе</t>
  </si>
  <si>
    <t>Субсидии - всего</t>
  </si>
  <si>
    <t>Осуществление городским округом "Поселок Агинское" функций административного центра Агинского Бурятского округа</t>
  </si>
  <si>
    <t>Субвенции - всего</t>
  </si>
  <si>
    <t>Иные межбюджетные трансферты - всего</t>
  </si>
  <si>
    <t>Всего межбюджетных трансфертов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</si>
</sst>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5AB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3" borderId="5"/>
  </cellStyleXfs>
  <cellXfs count="69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 applyProtection="1">
      <alignment horizontal="left"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</cellXfs>
  <cellStyles count="2">
    <cellStyle name="xl2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Q44"/>
  <sheetViews>
    <sheetView tabSelected="1" view="pageBreakPreview" zoomScale="75" zoomScaleNormal="75" zoomScaleSheetLayoutView="75" workbookViewId="0">
      <pane xSplit="2" ySplit="6" topLeftCell="HX7" activePane="bottomRight" state="frozen"/>
      <selection pane="topRight" activeCell="C1" sqref="C1"/>
      <selection pane="bottomLeft" activeCell="A8" sqref="A8"/>
      <selection pane="bottomRight" activeCell="IO41" sqref="IO41"/>
    </sheetView>
  </sheetViews>
  <sheetFormatPr defaultRowHeight="12.75" x14ac:dyDescent="0.25"/>
  <cols>
    <col min="1" max="1" width="6.7109375" style="8" customWidth="1"/>
    <col min="2" max="2" width="28.5703125" style="8" customWidth="1"/>
    <col min="3" max="3" width="17.85546875" style="8" customWidth="1"/>
    <col min="4" max="4" width="18.42578125" style="8" customWidth="1"/>
    <col min="5" max="5" width="16.5703125" style="8" customWidth="1"/>
    <col min="6" max="6" width="14.7109375" style="8" customWidth="1"/>
    <col min="7" max="7" width="15" style="8" customWidth="1"/>
    <col min="8" max="9" width="14.5703125" style="8" customWidth="1"/>
    <col min="10" max="10" width="17.7109375" style="8" customWidth="1"/>
    <col min="11" max="11" width="13.85546875" style="8" customWidth="1"/>
    <col min="12" max="12" width="14" style="8" customWidth="1"/>
    <col min="13" max="13" width="13.5703125" style="8" customWidth="1"/>
    <col min="14" max="14" width="14.140625" style="8" customWidth="1"/>
    <col min="15" max="15" width="15.5703125" style="8" customWidth="1"/>
    <col min="16" max="16" width="14.85546875" style="8" customWidth="1"/>
    <col min="17" max="17" width="13.5703125" style="8" customWidth="1"/>
    <col min="18" max="19" width="16.28515625" style="28" customWidth="1"/>
    <col min="20" max="20" width="15.140625" style="28" customWidth="1"/>
    <col min="21" max="22" width="16" style="8" customWidth="1"/>
    <col min="23" max="23" width="14.85546875" style="8" customWidth="1"/>
    <col min="24" max="25" width="15.42578125" style="8" customWidth="1"/>
    <col min="26" max="26" width="15.85546875" style="8" customWidth="1"/>
    <col min="27" max="27" width="15.5703125" style="8" customWidth="1"/>
    <col min="28" max="28" width="15.42578125" style="8" customWidth="1"/>
    <col min="29" max="29" width="13.85546875" style="8" customWidth="1"/>
    <col min="30" max="30" width="14.85546875" style="8" customWidth="1"/>
    <col min="31" max="31" width="15.7109375" style="8" customWidth="1"/>
    <col min="32" max="32" width="15.28515625" style="8" customWidth="1"/>
    <col min="33" max="33" width="15.85546875" style="8" customWidth="1"/>
    <col min="34" max="34" width="14.140625" style="8" customWidth="1"/>
    <col min="35" max="35" width="13.7109375" style="8" customWidth="1"/>
    <col min="36" max="37" width="15" style="8" customWidth="1"/>
    <col min="38" max="38" width="14.85546875" style="8" customWidth="1"/>
    <col min="39" max="39" width="15" style="8" customWidth="1"/>
    <col min="40" max="40" width="14.7109375" style="8" customWidth="1"/>
    <col min="41" max="41" width="14" style="8" customWidth="1"/>
    <col min="42" max="42" width="14.28515625" style="8" customWidth="1"/>
    <col min="43" max="43" width="14" style="8" customWidth="1"/>
    <col min="44" max="44" width="14.42578125" style="8" customWidth="1"/>
    <col min="45" max="45" width="15" style="8" customWidth="1"/>
    <col min="46" max="46" width="14.42578125" style="8" customWidth="1"/>
    <col min="47" max="47" width="14.85546875" style="8" customWidth="1"/>
    <col min="48" max="48" width="15.5703125" style="8" customWidth="1"/>
    <col min="49" max="49" width="15" style="8" customWidth="1"/>
    <col min="50" max="50" width="15.140625" style="8" customWidth="1"/>
    <col min="51" max="51" width="14.7109375" style="8" customWidth="1"/>
    <col min="52" max="52" width="13.7109375" style="8" customWidth="1"/>
    <col min="53" max="53" width="13.5703125" style="8" customWidth="1"/>
    <col min="54" max="54" width="15.140625" style="8" customWidth="1"/>
    <col min="55" max="55" width="15" style="8" customWidth="1"/>
    <col min="56" max="56" width="14.7109375" style="8" customWidth="1"/>
    <col min="57" max="57" width="15.28515625" style="8" customWidth="1"/>
    <col min="58" max="58" width="15.5703125" style="8" customWidth="1"/>
    <col min="59" max="59" width="17.5703125" style="8" customWidth="1"/>
    <col min="60" max="60" width="16.140625" style="8" customWidth="1"/>
    <col min="61" max="61" width="15.7109375" style="8" customWidth="1"/>
    <col min="62" max="62" width="14.42578125" style="8" customWidth="1"/>
    <col min="63" max="63" width="16" style="8" customWidth="1"/>
    <col min="64" max="64" width="15.28515625" style="8" customWidth="1"/>
    <col min="65" max="65" width="14" style="8" customWidth="1"/>
    <col min="66" max="66" width="13.85546875" style="8" customWidth="1"/>
    <col min="67" max="67" width="15" style="8" customWidth="1"/>
    <col min="68" max="68" width="14.85546875" style="8" customWidth="1"/>
    <col min="69" max="69" width="15.140625" style="8" customWidth="1"/>
    <col min="70" max="70" width="15.42578125" style="8" customWidth="1"/>
    <col min="71" max="71" width="14.5703125" style="8" customWidth="1"/>
    <col min="72" max="72" width="15.28515625" style="8" customWidth="1"/>
    <col min="73" max="73" width="17.5703125" style="8" customWidth="1"/>
    <col min="74" max="74" width="13.28515625" style="8" customWidth="1"/>
    <col min="75" max="75" width="15.42578125" style="8" customWidth="1"/>
    <col min="76" max="76" width="15.5703125" style="8" customWidth="1"/>
    <col min="77" max="77" width="14.28515625" style="8" customWidth="1"/>
    <col min="78" max="78" width="15.140625" style="8" customWidth="1"/>
    <col min="79" max="79" width="14" style="8" customWidth="1"/>
    <col min="80" max="80" width="14.42578125" style="8" customWidth="1"/>
    <col min="81" max="81" width="15.140625" style="8" customWidth="1"/>
    <col min="82" max="82" width="15.42578125" style="8" customWidth="1"/>
    <col min="83" max="83" width="14.42578125" style="8" customWidth="1"/>
    <col min="84" max="84" width="14" style="8" customWidth="1"/>
    <col min="85" max="85" width="14.140625" style="8" customWidth="1"/>
    <col min="86" max="86" width="14.7109375" style="8" customWidth="1"/>
    <col min="87" max="87" width="13.5703125" style="8" customWidth="1"/>
    <col min="88" max="88" width="15" style="8" customWidth="1"/>
    <col min="89" max="89" width="14.28515625" style="8" customWidth="1"/>
    <col min="90" max="90" width="14.7109375" style="8" customWidth="1"/>
    <col min="91" max="92" width="14.42578125" style="8" customWidth="1"/>
    <col min="93" max="94" width="15" style="8" customWidth="1"/>
    <col min="95" max="95" width="14.42578125" style="8" customWidth="1"/>
    <col min="96" max="96" width="15.42578125" style="8" customWidth="1"/>
    <col min="97" max="97" width="14.85546875" style="8" customWidth="1"/>
    <col min="98" max="98" width="15.28515625" style="8" customWidth="1"/>
    <col min="99" max="100" width="14.28515625" style="8" customWidth="1"/>
    <col min="101" max="101" width="13.85546875" style="8" customWidth="1"/>
    <col min="102" max="102" width="14.28515625" style="8" customWidth="1"/>
    <col min="103" max="103" width="14.5703125" style="8" customWidth="1"/>
    <col min="104" max="104" width="13.5703125" style="8" customWidth="1"/>
    <col min="105" max="105" width="15.28515625" style="8" customWidth="1"/>
    <col min="106" max="106" width="15.5703125" style="8" customWidth="1"/>
    <col min="107" max="107" width="14.7109375" style="8" customWidth="1"/>
    <col min="108" max="108" width="14.85546875" style="8" customWidth="1"/>
    <col min="109" max="110" width="14.42578125" style="8" customWidth="1"/>
    <col min="111" max="111" width="14.5703125" style="8" customWidth="1"/>
    <col min="112" max="112" width="13.85546875" style="8" customWidth="1"/>
    <col min="113" max="113" width="14.5703125" style="8" customWidth="1"/>
    <col min="114" max="114" width="14.85546875" style="8" customWidth="1"/>
    <col min="115" max="115" width="14.28515625" style="8" customWidth="1"/>
    <col min="116" max="116" width="13.85546875" style="8" customWidth="1"/>
    <col min="117" max="117" width="14.7109375" style="8" customWidth="1"/>
    <col min="118" max="118" width="17.5703125" style="8" customWidth="1"/>
    <col min="119" max="119" width="15.5703125" style="8" customWidth="1"/>
    <col min="120" max="120" width="16" style="8" customWidth="1"/>
    <col min="121" max="121" width="16.42578125" style="8" customWidth="1"/>
    <col min="122" max="122" width="15.28515625" style="8" customWidth="1"/>
    <col min="123" max="123" width="16" style="8" customWidth="1"/>
    <col min="124" max="125" width="15.7109375" style="8" customWidth="1"/>
    <col min="126" max="126" width="15.140625" style="8" customWidth="1"/>
    <col min="127" max="127" width="13.42578125" style="8" customWidth="1"/>
    <col min="128" max="128" width="14.5703125" style="8" customWidth="1"/>
    <col min="129" max="129" width="13.42578125" style="8" customWidth="1"/>
    <col min="130" max="130" width="15" style="8" customWidth="1"/>
    <col min="131" max="131" width="14.42578125" style="8" customWidth="1"/>
    <col min="132" max="132" width="15.28515625" style="8" customWidth="1"/>
    <col min="133" max="133" width="15.85546875" style="8" customWidth="1"/>
    <col min="134" max="134" width="13.85546875" style="8" customWidth="1"/>
    <col min="135" max="135" width="14.42578125" style="8" customWidth="1"/>
    <col min="136" max="136" width="13.5703125" style="8" customWidth="1"/>
    <col min="137" max="138" width="13.85546875" style="8" customWidth="1"/>
    <col min="139" max="139" width="14.28515625" style="8" customWidth="1"/>
    <col min="140" max="140" width="14.42578125" style="8" customWidth="1"/>
    <col min="141" max="141" width="15" style="8" customWidth="1"/>
    <col min="142" max="142" width="14.140625" style="8" customWidth="1"/>
    <col min="143" max="143" width="13.5703125" style="8" customWidth="1"/>
    <col min="144" max="144" width="15.42578125" style="8" customWidth="1"/>
    <col min="145" max="145" width="14.85546875" style="8" customWidth="1"/>
    <col min="146" max="146" width="13.85546875" style="8" customWidth="1"/>
    <col min="147" max="147" width="15.140625" style="8" customWidth="1"/>
    <col min="148" max="148" width="14.42578125" style="8" customWidth="1"/>
    <col min="149" max="149" width="14" style="8" customWidth="1"/>
    <col min="150" max="150" width="15" style="8" customWidth="1"/>
    <col min="151" max="152" width="14.5703125" style="8" customWidth="1"/>
    <col min="153" max="153" width="14.85546875" style="8" customWidth="1"/>
    <col min="154" max="154" width="13.7109375" style="8" customWidth="1"/>
    <col min="155" max="155" width="15.5703125" style="8" customWidth="1"/>
    <col min="156" max="156" width="16" style="8" customWidth="1"/>
    <col min="157" max="157" width="17.5703125" style="8" customWidth="1"/>
    <col min="158" max="159" width="16.85546875" style="8" customWidth="1"/>
    <col min="160" max="160" width="15.7109375" style="8" customWidth="1"/>
    <col min="161" max="161" width="17.140625" style="8" customWidth="1"/>
    <col min="162" max="162" width="19.28515625" style="8" customWidth="1"/>
    <col min="163" max="163" width="19.5703125" style="8" customWidth="1"/>
    <col min="164" max="164" width="17.5703125" style="8" customWidth="1"/>
    <col min="165" max="165" width="16.85546875" style="8" customWidth="1"/>
    <col min="166" max="166" width="16.7109375" style="8" customWidth="1"/>
    <col min="167" max="167" width="14.42578125" style="8" customWidth="1"/>
    <col min="168" max="168" width="13.7109375" style="8" customWidth="1"/>
    <col min="169" max="169" width="14.42578125" style="8" customWidth="1"/>
    <col min="170" max="170" width="14.140625" style="8" customWidth="1"/>
    <col min="171" max="171" width="14.7109375" style="8" customWidth="1"/>
    <col min="172" max="172" width="13.5703125" style="8" customWidth="1"/>
    <col min="173" max="173" width="14.28515625" style="8" customWidth="1"/>
    <col min="174" max="174" width="15.42578125" style="8" customWidth="1"/>
    <col min="175" max="175" width="17.5703125" style="8" customWidth="1"/>
    <col min="176" max="176" width="14.85546875" style="8" customWidth="1"/>
    <col min="177" max="177" width="15" style="8" customWidth="1"/>
    <col min="178" max="178" width="14.5703125" style="8" customWidth="1"/>
    <col min="179" max="179" width="14.7109375" style="8" customWidth="1"/>
    <col min="180" max="180" width="15.7109375" style="8" customWidth="1"/>
    <col min="181" max="181" width="15.85546875" style="8" customWidth="1"/>
    <col min="182" max="182" width="14.85546875" style="8" customWidth="1"/>
    <col min="183" max="184" width="15.85546875" style="8" customWidth="1"/>
    <col min="185" max="185" width="14.28515625" style="8" customWidth="1"/>
    <col min="186" max="186" width="17.5703125" style="8" customWidth="1"/>
    <col min="187" max="187" width="16.42578125" style="8" customWidth="1"/>
    <col min="188" max="188" width="15.7109375" style="8" customWidth="1"/>
    <col min="189" max="189" width="16.42578125" style="8" customWidth="1"/>
    <col min="190" max="190" width="15.85546875" style="8" customWidth="1"/>
    <col min="191" max="191" width="15.28515625" style="8" customWidth="1"/>
    <col min="192" max="192" width="17.5703125" style="8" customWidth="1"/>
    <col min="193" max="193" width="17.85546875" style="8" customWidth="1"/>
    <col min="194" max="194" width="16.42578125" style="8" customWidth="1"/>
    <col min="195" max="195" width="17.28515625" style="8" customWidth="1"/>
    <col min="196" max="196" width="16" style="8" customWidth="1"/>
    <col min="197" max="197" width="16.42578125" style="8" customWidth="1"/>
    <col min="198" max="198" width="18.140625" style="8" customWidth="1"/>
    <col min="199" max="199" width="17.5703125" style="8" customWidth="1"/>
    <col min="200" max="200" width="15.85546875" style="8" customWidth="1"/>
    <col min="201" max="201" width="14.42578125" style="8" customWidth="1"/>
    <col min="202" max="202" width="15.85546875" style="8" customWidth="1"/>
    <col min="203" max="203" width="15.42578125" style="8" customWidth="1"/>
    <col min="204" max="205" width="14.42578125" style="8" customWidth="1"/>
    <col min="206" max="206" width="13.7109375" style="8" customWidth="1"/>
    <col min="207" max="207" width="15.28515625" style="8" customWidth="1"/>
    <col min="208" max="208" width="15.42578125" style="8" customWidth="1"/>
    <col min="209" max="210" width="14.85546875" style="8" customWidth="1"/>
    <col min="211" max="211" width="15.28515625" style="8" customWidth="1"/>
    <col min="212" max="212" width="15.140625" style="8" customWidth="1"/>
    <col min="213" max="213" width="15.42578125" style="8" customWidth="1"/>
    <col min="214" max="214" width="15.28515625" style="8" customWidth="1"/>
    <col min="215" max="215" width="15.140625" style="8" customWidth="1"/>
    <col min="216" max="216" width="13.5703125" style="8" customWidth="1"/>
    <col min="217" max="217" width="15.42578125" style="8" customWidth="1"/>
    <col min="218" max="218" width="15.28515625" style="8" customWidth="1"/>
    <col min="219" max="219" width="15.42578125" style="8" customWidth="1"/>
    <col min="220" max="220" width="14.85546875" style="8" customWidth="1"/>
    <col min="221" max="221" width="15.7109375" style="8" customWidth="1"/>
    <col min="222" max="222" width="14.140625" style="8" customWidth="1"/>
    <col min="223" max="223" width="16" style="8" customWidth="1"/>
    <col min="224" max="224" width="14.140625" style="8" customWidth="1"/>
    <col min="225" max="225" width="14.7109375" style="8" customWidth="1"/>
    <col min="226" max="226" width="14.85546875" style="8" customWidth="1"/>
    <col min="227" max="227" width="14.5703125" style="8" customWidth="1"/>
    <col min="228" max="228" width="15.85546875" style="8" customWidth="1"/>
    <col min="229" max="229" width="15.42578125" style="8" customWidth="1"/>
    <col min="230" max="230" width="14.7109375" style="8" customWidth="1"/>
    <col min="231" max="232" width="15.42578125" style="8" customWidth="1"/>
    <col min="233" max="233" width="17.5703125" style="8" customWidth="1"/>
    <col min="234" max="234" width="15.42578125" style="8" customWidth="1"/>
    <col min="235" max="235" width="15" style="8" customWidth="1"/>
    <col min="236" max="236" width="14.5703125" style="8" customWidth="1"/>
    <col min="237" max="237" width="17.5703125" style="8" customWidth="1"/>
    <col min="238" max="238" width="15.42578125" style="8" customWidth="1"/>
    <col min="239" max="239" width="15.140625" style="8" customWidth="1"/>
    <col min="240" max="240" width="15.42578125" style="8" customWidth="1"/>
    <col min="241" max="241" width="13.42578125" style="8" customWidth="1"/>
    <col min="242" max="243" width="14.5703125" style="8" customWidth="1"/>
    <col min="244" max="244" width="13" style="8" customWidth="1"/>
    <col min="245" max="245" width="13.140625" style="8" customWidth="1"/>
    <col min="246" max="246" width="15.5703125" style="8" customWidth="1"/>
    <col min="247" max="247" width="15.7109375" style="8" customWidth="1"/>
    <col min="248" max="248" width="15.140625" style="8" customWidth="1"/>
    <col min="249" max="251" width="17.5703125" style="8" customWidth="1"/>
    <col min="252" max="16384" width="9.140625" style="8"/>
  </cols>
  <sheetData>
    <row r="2" spans="1:251" ht="15" customHeight="1" x14ac:dyDescent="0.25">
      <c r="A2" s="32" t="s">
        <v>221</v>
      </c>
      <c r="B2" s="32" t="s">
        <v>222</v>
      </c>
      <c r="C2" s="33" t="s">
        <v>168</v>
      </c>
      <c r="D2" s="34"/>
      <c r="E2" s="35"/>
      <c r="F2" s="42" t="s">
        <v>224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  <c r="R2" s="45" t="s">
        <v>225</v>
      </c>
      <c r="S2" s="46"/>
      <c r="T2" s="47"/>
      <c r="U2" s="42" t="s">
        <v>224</v>
      </c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4"/>
      <c r="FI2" s="18"/>
      <c r="FJ2" s="18"/>
      <c r="FK2" s="18"/>
      <c r="FL2" s="54" t="s">
        <v>224</v>
      </c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6"/>
      <c r="IF2" s="60" t="s">
        <v>228</v>
      </c>
      <c r="IG2" s="61"/>
      <c r="IH2" s="62"/>
      <c r="II2" s="54" t="s">
        <v>224</v>
      </c>
      <c r="IJ2" s="55"/>
      <c r="IK2" s="55"/>
      <c r="IL2" s="55"/>
      <c r="IM2" s="55"/>
      <c r="IN2" s="56"/>
      <c r="IO2" s="33" t="s">
        <v>229</v>
      </c>
      <c r="IP2" s="34"/>
      <c r="IQ2" s="35"/>
    </row>
    <row r="3" spans="1:251" s="10" customFormat="1" ht="106.5" customHeight="1" x14ac:dyDescent="0.25">
      <c r="A3" s="32"/>
      <c r="B3" s="32"/>
      <c r="C3" s="36"/>
      <c r="D3" s="37"/>
      <c r="E3" s="38"/>
      <c r="F3" s="29" t="s">
        <v>74</v>
      </c>
      <c r="G3" s="30"/>
      <c r="H3" s="31"/>
      <c r="I3" s="29" t="s">
        <v>75</v>
      </c>
      <c r="J3" s="30"/>
      <c r="K3" s="31"/>
      <c r="L3" s="29" t="s">
        <v>76</v>
      </c>
      <c r="M3" s="30"/>
      <c r="N3" s="31"/>
      <c r="O3" s="29" t="s">
        <v>77</v>
      </c>
      <c r="P3" s="30"/>
      <c r="Q3" s="31"/>
      <c r="R3" s="48"/>
      <c r="S3" s="49"/>
      <c r="T3" s="50"/>
      <c r="U3" s="29" t="s">
        <v>78</v>
      </c>
      <c r="V3" s="30"/>
      <c r="W3" s="31"/>
      <c r="X3" s="29" t="s">
        <v>79</v>
      </c>
      <c r="Y3" s="30"/>
      <c r="Z3" s="31"/>
      <c r="AA3" s="29" t="s">
        <v>80</v>
      </c>
      <c r="AB3" s="30"/>
      <c r="AC3" s="31"/>
      <c r="AD3" s="29" t="s">
        <v>81</v>
      </c>
      <c r="AE3" s="30"/>
      <c r="AF3" s="31"/>
      <c r="AG3" s="29" t="s">
        <v>109</v>
      </c>
      <c r="AH3" s="30"/>
      <c r="AI3" s="31"/>
      <c r="AJ3" s="29" t="s">
        <v>82</v>
      </c>
      <c r="AK3" s="30"/>
      <c r="AL3" s="31"/>
      <c r="AM3" s="29" t="s">
        <v>83</v>
      </c>
      <c r="AN3" s="30"/>
      <c r="AO3" s="31"/>
      <c r="AP3" s="29" t="s">
        <v>84</v>
      </c>
      <c r="AQ3" s="30"/>
      <c r="AR3" s="31"/>
      <c r="AS3" s="29" t="s">
        <v>85</v>
      </c>
      <c r="AT3" s="30"/>
      <c r="AU3" s="31"/>
      <c r="AV3" s="29" t="s">
        <v>86</v>
      </c>
      <c r="AW3" s="30"/>
      <c r="AX3" s="31"/>
      <c r="AY3" s="29" t="s">
        <v>87</v>
      </c>
      <c r="AZ3" s="30"/>
      <c r="BA3" s="31"/>
      <c r="BB3" s="29" t="s">
        <v>88</v>
      </c>
      <c r="BC3" s="30"/>
      <c r="BD3" s="31"/>
      <c r="BE3" s="29" t="s">
        <v>89</v>
      </c>
      <c r="BF3" s="30"/>
      <c r="BG3" s="31"/>
      <c r="BH3" s="29" t="s">
        <v>90</v>
      </c>
      <c r="BI3" s="30"/>
      <c r="BJ3" s="31"/>
      <c r="BK3" s="29" t="s">
        <v>91</v>
      </c>
      <c r="BL3" s="30"/>
      <c r="BM3" s="31"/>
      <c r="BN3" s="29" t="s">
        <v>92</v>
      </c>
      <c r="BO3" s="30"/>
      <c r="BP3" s="31"/>
      <c r="BQ3" s="29" t="s">
        <v>93</v>
      </c>
      <c r="BR3" s="30"/>
      <c r="BS3" s="31"/>
      <c r="BT3" s="29" t="s">
        <v>94</v>
      </c>
      <c r="BU3" s="30"/>
      <c r="BV3" s="31"/>
      <c r="BW3" s="29" t="s">
        <v>95</v>
      </c>
      <c r="BX3" s="30"/>
      <c r="BY3" s="31"/>
      <c r="BZ3" s="29" t="s">
        <v>96</v>
      </c>
      <c r="CA3" s="30"/>
      <c r="CB3" s="31"/>
      <c r="CC3" s="29" t="s">
        <v>97</v>
      </c>
      <c r="CD3" s="30"/>
      <c r="CE3" s="31"/>
      <c r="CF3" s="29" t="s">
        <v>98</v>
      </c>
      <c r="CG3" s="30"/>
      <c r="CH3" s="31"/>
      <c r="CI3" s="29" t="s">
        <v>99</v>
      </c>
      <c r="CJ3" s="30"/>
      <c r="CK3" s="31"/>
      <c r="CL3" s="29" t="s">
        <v>100</v>
      </c>
      <c r="CM3" s="30"/>
      <c r="CN3" s="31"/>
      <c r="CO3" s="29" t="s">
        <v>101</v>
      </c>
      <c r="CP3" s="30"/>
      <c r="CQ3" s="31"/>
      <c r="CR3" s="29" t="s">
        <v>100</v>
      </c>
      <c r="CS3" s="30"/>
      <c r="CT3" s="31"/>
      <c r="CU3" s="29" t="s">
        <v>102</v>
      </c>
      <c r="CV3" s="30"/>
      <c r="CW3" s="31"/>
      <c r="CX3" s="29" t="s">
        <v>100</v>
      </c>
      <c r="CY3" s="30"/>
      <c r="CZ3" s="31"/>
      <c r="DA3" s="29" t="s">
        <v>84</v>
      </c>
      <c r="DB3" s="30"/>
      <c r="DC3" s="31"/>
      <c r="DD3" s="29" t="s">
        <v>103</v>
      </c>
      <c r="DE3" s="30"/>
      <c r="DF3" s="31"/>
      <c r="DG3" s="29" t="s">
        <v>104</v>
      </c>
      <c r="DH3" s="30"/>
      <c r="DI3" s="31"/>
      <c r="DJ3" s="29" t="s">
        <v>84</v>
      </c>
      <c r="DK3" s="30"/>
      <c r="DL3" s="31"/>
      <c r="DM3" s="29" t="s">
        <v>105</v>
      </c>
      <c r="DN3" s="30"/>
      <c r="DO3" s="31"/>
      <c r="DP3" s="29" t="s">
        <v>106</v>
      </c>
      <c r="DQ3" s="30"/>
      <c r="DR3" s="31"/>
      <c r="DS3" s="29" t="s">
        <v>107</v>
      </c>
      <c r="DT3" s="30"/>
      <c r="DU3" s="31"/>
      <c r="DV3" s="29" t="s">
        <v>106</v>
      </c>
      <c r="DW3" s="30"/>
      <c r="DX3" s="31"/>
      <c r="DY3" s="29" t="s">
        <v>108</v>
      </c>
      <c r="DZ3" s="30"/>
      <c r="EA3" s="31"/>
      <c r="EB3" s="29" t="s">
        <v>106</v>
      </c>
      <c r="EC3" s="30"/>
      <c r="ED3" s="31"/>
      <c r="EE3" s="29" t="s">
        <v>226</v>
      </c>
      <c r="EF3" s="30"/>
      <c r="EG3" s="31"/>
      <c r="EH3" s="29" t="s">
        <v>109</v>
      </c>
      <c r="EI3" s="30"/>
      <c r="EJ3" s="31"/>
      <c r="EK3" s="29" t="s">
        <v>109</v>
      </c>
      <c r="EL3" s="30"/>
      <c r="EM3" s="31"/>
      <c r="EN3" s="29" t="s">
        <v>110</v>
      </c>
      <c r="EO3" s="30"/>
      <c r="EP3" s="31"/>
      <c r="EQ3" s="29" t="s">
        <v>111</v>
      </c>
      <c r="ER3" s="30"/>
      <c r="ES3" s="31"/>
      <c r="ET3" s="29" t="s">
        <v>84</v>
      </c>
      <c r="EU3" s="30"/>
      <c r="EV3" s="31"/>
      <c r="EW3" s="29" t="s">
        <v>112</v>
      </c>
      <c r="EX3" s="30"/>
      <c r="EY3" s="31"/>
      <c r="EZ3" s="29" t="s">
        <v>113</v>
      </c>
      <c r="FA3" s="30"/>
      <c r="FB3" s="31"/>
      <c r="FC3" s="29" t="s">
        <v>114</v>
      </c>
      <c r="FD3" s="30"/>
      <c r="FE3" s="31"/>
      <c r="FF3" s="29" t="s">
        <v>115</v>
      </c>
      <c r="FG3" s="30"/>
      <c r="FH3" s="31"/>
      <c r="FI3" s="33" t="s">
        <v>227</v>
      </c>
      <c r="FJ3" s="34"/>
      <c r="FK3" s="35"/>
      <c r="FL3" s="29" t="s">
        <v>116</v>
      </c>
      <c r="FM3" s="30"/>
      <c r="FN3" s="31"/>
      <c r="FO3" s="29" t="s">
        <v>117</v>
      </c>
      <c r="FP3" s="30"/>
      <c r="FQ3" s="31"/>
      <c r="FR3" s="29" t="s">
        <v>118</v>
      </c>
      <c r="FS3" s="30"/>
      <c r="FT3" s="31"/>
      <c r="FU3" s="29" t="s">
        <v>119</v>
      </c>
      <c r="FV3" s="30"/>
      <c r="FW3" s="31"/>
      <c r="FX3" s="29" t="s">
        <v>120</v>
      </c>
      <c r="FY3" s="30"/>
      <c r="FZ3" s="31"/>
      <c r="GA3" s="29" t="s">
        <v>121</v>
      </c>
      <c r="GB3" s="30"/>
      <c r="GC3" s="31"/>
      <c r="GD3" s="29" t="s">
        <v>122</v>
      </c>
      <c r="GE3" s="30"/>
      <c r="GF3" s="31"/>
      <c r="GG3" s="29" t="s">
        <v>123</v>
      </c>
      <c r="GH3" s="30"/>
      <c r="GI3" s="31"/>
      <c r="GJ3" s="29" t="s">
        <v>124</v>
      </c>
      <c r="GK3" s="30"/>
      <c r="GL3" s="31"/>
      <c r="GM3" s="57" t="s">
        <v>125</v>
      </c>
      <c r="GN3" s="58"/>
      <c r="GO3" s="59"/>
      <c r="GP3" s="29" t="s">
        <v>124</v>
      </c>
      <c r="GQ3" s="30"/>
      <c r="GR3" s="31"/>
      <c r="GS3" s="29" t="s">
        <v>126</v>
      </c>
      <c r="GT3" s="30"/>
      <c r="GU3" s="31"/>
      <c r="GV3" s="29" t="s">
        <v>127</v>
      </c>
      <c r="GW3" s="30"/>
      <c r="GX3" s="31"/>
      <c r="GY3" s="29" t="s">
        <v>128</v>
      </c>
      <c r="GZ3" s="30"/>
      <c r="HA3" s="31"/>
      <c r="HB3" s="29" t="s">
        <v>129</v>
      </c>
      <c r="HC3" s="30"/>
      <c r="HD3" s="31"/>
      <c r="HE3" s="29" t="s">
        <v>130</v>
      </c>
      <c r="HF3" s="30"/>
      <c r="HG3" s="31"/>
      <c r="HH3" s="29" t="s">
        <v>131</v>
      </c>
      <c r="HI3" s="30"/>
      <c r="HJ3" s="31"/>
      <c r="HK3" s="29" t="s">
        <v>132</v>
      </c>
      <c r="HL3" s="30"/>
      <c r="HM3" s="31"/>
      <c r="HN3" s="57" t="s">
        <v>133</v>
      </c>
      <c r="HO3" s="58"/>
      <c r="HP3" s="59"/>
      <c r="HQ3" s="57" t="s">
        <v>134</v>
      </c>
      <c r="HR3" s="58"/>
      <c r="HS3" s="59"/>
      <c r="HT3" s="57" t="s">
        <v>135</v>
      </c>
      <c r="HU3" s="58"/>
      <c r="HV3" s="59"/>
      <c r="HW3" s="57" t="s">
        <v>136</v>
      </c>
      <c r="HX3" s="58"/>
      <c r="HY3" s="59"/>
      <c r="HZ3" s="57" t="s">
        <v>137</v>
      </c>
      <c r="IA3" s="58"/>
      <c r="IB3" s="59"/>
      <c r="IC3" s="57" t="s">
        <v>138</v>
      </c>
      <c r="ID3" s="58"/>
      <c r="IE3" s="59"/>
      <c r="IF3" s="63"/>
      <c r="IG3" s="64"/>
      <c r="IH3" s="65"/>
      <c r="II3" s="57" t="s">
        <v>139</v>
      </c>
      <c r="IJ3" s="58"/>
      <c r="IK3" s="59"/>
      <c r="IL3" s="57" t="s">
        <v>140</v>
      </c>
      <c r="IM3" s="58"/>
      <c r="IN3" s="59"/>
      <c r="IO3" s="36"/>
      <c r="IP3" s="37"/>
      <c r="IQ3" s="38"/>
    </row>
    <row r="4" spans="1:251" ht="18.75" customHeight="1" x14ac:dyDescent="0.25">
      <c r="A4" s="32"/>
      <c r="B4" s="32"/>
      <c r="C4" s="39"/>
      <c r="D4" s="40"/>
      <c r="E4" s="41"/>
      <c r="F4" s="42" t="s">
        <v>0</v>
      </c>
      <c r="G4" s="43"/>
      <c r="H4" s="44"/>
      <c r="I4" s="42" t="s">
        <v>1</v>
      </c>
      <c r="J4" s="43"/>
      <c r="K4" s="44"/>
      <c r="L4" s="42" t="s">
        <v>2</v>
      </c>
      <c r="M4" s="43"/>
      <c r="N4" s="44"/>
      <c r="O4" s="42" t="s">
        <v>3</v>
      </c>
      <c r="P4" s="43"/>
      <c r="Q4" s="44"/>
      <c r="R4" s="51"/>
      <c r="S4" s="52"/>
      <c r="T4" s="53"/>
      <c r="U4" s="42" t="s">
        <v>4</v>
      </c>
      <c r="V4" s="43"/>
      <c r="W4" s="44"/>
      <c r="X4" s="42" t="s">
        <v>5</v>
      </c>
      <c r="Y4" s="43"/>
      <c r="Z4" s="44"/>
      <c r="AA4" s="42" t="s">
        <v>6</v>
      </c>
      <c r="AB4" s="43"/>
      <c r="AC4" s="44"/>
      <c r="AD4" s="42" t="s">
        <v>7</v>
      </c>
      <c r="AE4" s="43"/>
      <c r="AF4" s="44"/>
      <c r="AG4" s="42" t="s">
        <v>8</v>
      </c>
      <c r="AH4" s="43"/>
      <c r="AI4" s="44"/>
      <c r="AJ4" s="42" t="s">
        <v>9</v>
      </c>
      <c r="AK4" s="43"/>
      <c r="AL4" s="44"/>
      <c r="AM4" s="42" t="s">
        <v>10</v>
      </c>
      <c r="AN4" s="43"/>
      <c r="AO4" s="44"/>
      <c r="AP4" s="42" t="s">
        <v>11</v>
      </c>
      <c r="AQ4" s="43"/>
      <c r="AR4" s="44"/>
      <c r="AS4" s="42" t="s">
        <v>12</v>
      </c>
      <c r="AT4" s="43"/>
      <c r="AU4" s="44"/>
      <c r="AV4" s="42" t="s">
        <v>13</v>
      </c>
      <c r="AW4" s="43"/>
      <c r="AX4" s="44"/>
      <c r="AY4" s="42" t="s">
        <v>14</v>
      </c>
      <c r="AZ4" s="43"/>
      <c r="BA4" s="44"/>
      <c r="BB4" s="42" t="s">
        <v>15</v>
      </c>
      <c r="BC4" s="43"/>
      <c r="BD4" s="44"/>
      <c r="BE4" s="42" t="s">
        <v>16</v>
      </c>
      <c r="BF4" s="43"/>
      <c r="BG4" s="44"/>
      <c r="BH4" s="42" t="s">
        <v>17</v>
      </c>
      <c r="BI4" s="43"/>
      <c r="BJ4" s="44"/>
      <c r="BK4" s="42" t="s">
        <v>18</v>
      </c>
      <c r="BL4" s="43"/>
      <c r="BM4" s="44"/>
      <c r="BN4" s="42" t="s">
        <v>19</v>
      </c>
      <c r="BO4" s="43"/>
      <c r="BP4" s="44"/>
      <c r="BQ4" s="42" t="s">
        <v>20</v>
      </c>
      <c r="BR4" s="43"/>
      <c r="BS4" s="44"/>
      <c r="BT4" s="42" t="s">
        <v>21</v>
      </c>
      <c r="BU4" s="43"/>
      <c r="BV4" s="44"/>
      <c r="BW4" s="42" t="s">
        <v>22</v>
      </c>
      <c r="BX4" s="43"/>
      <c r="BY4" s="44"/>
      <c r="BZ4" s="42" t="s">
        <v>23</v>
      </c>
      <c r="CA4" s="43"/>
      <c r="CB4" s="44"/>
      <c r="CC4" s="42" t="s">
        <v>24</v>
      </c>
      <c r="CD4" s="43"/>
      <c r="CE4" s="44"/>
      <c r="CF4" s="42" t="s">
        <v>25</v>
      </c>
      <c r="CG4" s="43"/>
      <c r="CH4" s="44"/>
      <c r="CI4" s="42" t="s">
        <v>26</v>
      </c>
      <c r="CJ4" s="43"/>
      <c r="CK4" s="44"/>
      <c r="CL4" s="42" t="s">
        <v>27</v>
      </c>
      <c r="CM4" s="43"/>
      <c r="CN4" s="44"/>
      <c r="CO4" s="42" t="s">
        <v>28</v>
      </c>
      <c r="CP4" s="43"/>
      <c r="CQ4" s="44"/>
      <c r="CR4" s="42" t="s">
        <v>29</v>
      </c>
      <c r="CS4" s="43"/>
      <c r="CT4" s="44"/>
      <c r="CU4" s="42" t="s">
        <v>30</v>
      </c>
      <c r="CV4" s="43"/>
      <c r="CW4" s="44"/>
      <c r="CX4" s="42" t="s">
        <v>31</v>
      </c>
      <c r="CY4" s="43"/>
      <c r="CZ4" s="44"/>
      <c r="DA4" s="42" t="s">
        <v>32</v>
      </c>
      <c r="DB4" s="43"/>
      <c r="DC4" s="44"/>
      <c r="DD4" s="42" t="s">
        <v>33</v>
      </c>
      <c r="DE4" s="43"/>
      <c r="DF4" s="44"/>
      <c r="DG4" s="42" t="s">
        <v>34</v>
      </c>
      <c r="DH4" s="43"/>
      <c r="DI4" s="44"/>
      <c r="DJ4" s="42" t="s">
        <v>35</v>
      </c>
      <c r="DK4" s="43"/>
      <c r="DL4" s="44"/>
      <c r="DM4" s="42" t="s">
        <v>36</v>
      </c>
      <c r="DN4" s="43"/>
      <c r="DO4" s="44"/>
      <c r="DP4" s="42" t="s">
        <v>37</v>
      </c>
      <c r="DQ4" s="43"/>
      <c r="DR4" s="44"/>
      <c r="DS4" s="42" t="s">
        <v>38</v>
      </c>
      <c r="DT4" s="43"/>
      <c r="DU4" s="44"/>
      <c r="DV4" s="42" t="s">
        <v>39</v>
      </c>
      <c r="DW4" s="43"/>
      <c r="DX4" s="44"/>
      <c r="DY4" s="42" t="s">
        <v>40</v>
      </c>
      <c r="DZ4" s="43"/>
      <c r="EA4" s="44"/>
      <c r="EB4" s="42" t="s">
        <v>41</v>
      </c>
      <c r="EC4" s="43"/>
      <c r="ED4" s="44"/>
      <c r="EE4" s="42" t="s">
        <v>42</v>
      </c>
      <c r="EF4" s="43"/>
      <c r="EG4" s="44"/>
      <c r="EH4" s="42" t="s">
        <v>43</v>
      </c>
      <c r="EI4" s="43"/>
      <c r="EJ4" s="44"/>
      <c r="EK4" s="42" t="s">
        <v>44</v>
      </c>
      <c r="EL4" s="43"/>
      <c r="EM4" s="44"/>
      <c r="EN4" s="42">
        <v>2610274402</v>
      </c>
      <c r="EO4" s="43"/>
      <c r="EP4" s="44"/>
      <c r="EQ4" s="42" t="s">
        <v>45</v>
      </c>
      <c r="ER4" s="43"/>
      <c r="ES4" s="44"/>
      <c r="ET4" s="42" t="s">
        <v>46</v>
      </c>
      <c r="EU4" s="43"/>
      <c r="EV4" s="44"/>
      <c r="EW4" s="42" t="s">
        <v>47</v>
      </c>
      <c r="EX4" s="43"/>
      <c r="EY4" s="44"/>
      <c r="EZ4" s="42" t="s">
        <v>48</v>
      </c>
      <c r="FA4" s="43"/>
      <c r="FB4" s="44"/>
      <c r="FC4" s="42" t="s">
        <v>49</v>
      </c>
      <c r="FD4" s="43"/>
      <c r="FE4" s="44"/>
      <c r="FF4" s="42" t="s">
        <v>50</v>
      </c>
      <c r="FG4" s="43"/>
      <c r="FH4" s="44"/>
      <c r="FI4" s="39"/>
      <c r="FJ4" s="40"/>
      <c r="FK4" s="41"/>
      <c r="FL4" s="42" t="s">
        <v>51</v>
      </c>
      <c r="FM4" s="43"/>
      <c r="FN4" s="44"/>
      <c r="FO4" s="42" t="s">
        <v>52</v>
      </c>
      <c r="FP4" s="43"/>
      <c r="FQ4" s="44"/>
      <c r="FR4" s="42" t="s">
        <v>53</v>
      </c>
      <c r="FS4" s="43"/>
      <c r="FT4" s="44"/>
      <c r="FU4" s="42" t="s">
        <v>54</v>
      </c>
      <c r="FV4" s="43"/>
      <c r="FW4" s="44"/>
      <c r="FX4" s="42" t="s">
        <v>55</v>
      </c>
      <c r="FY4" s="43"/>
      <c r="FZ4" s="44"/>
      <c r="GA4" s="42" t="s">
        <v>56</v>
      </c>
      <c r="GB4" s="43"/>
      <c r="GC4" s="44"/>
      <c r="GD4" s="42" t="s">
        <v>57</v>
      </c>
      <c r="GE4" s="43"/>
      <c r="GF4" s="44"/>
      <c r="GG4" s="42" t="s">
        <v>58</v>
      </c>
      <c r="GH4" s="43"/>
      <c r="GI4" s="44"/>
      <c r="GJ4" s="42">
        <v>1410171201</v>
      </c>
      <c r="GK4" s="43"/>
      <c r="GL4" s="44"/>
      <c r="GM4" s="54" t="s">
        <v>59</v>
      </c>
      <c r="GN4" s="55"/>
      <c r="GO4" s="56"/>
      <c r="GP4" s="42">
        <v>1420171201</v>
      </c>
      <c r="GQ4" s="43"/>
      <c r="GR4" s="44"/>
      <c r="GS4" s="42" t="s">
        <v>60</v>
      </c>
      <c r="GT4" s="43"/>
      <c r="GU4" s="44"/>
      <c r="GV4" s="42" t="s">
        <v>61</v>
      </c>
      <c r="GW4" s="43"/>
      <c r="GX4" s="44"/>
      <c r="GY4" s="42" t="s">
        <v>62</v>
      </c>
      <c r="GZ4" s="43"/>
      <c r="HA4" s="44"/>
      <c r="HB4" s="42" t="s">
        <v>63</v>
      </c>
      <c r="HC4" s="43"/>
      <c r="HD4" s="44"/>
      <c r="HE4" s="42" t="s">
        <v>64</v>
      </c>
      <c r="HF4" s="43"/>
      <c r="HG4" s="44"/>
      <c r="HH4" s="42" t="s">
        <v>65</v>
      </c>
      <c r="HI4" s="43"/>
      <c r="HJ4" s="44"/>
      <c r="HK4" s="42">
        <v>1730579581</v>
      </c>
      <c r="HL4" s="43"/>
      <c r="HM4" s="44"/>
      <c r="HN4" s="54" t="s">
        <v>66</v>
      </c>
      <c r="HO4" s="55"/>
      <c r="HP4" s="56"/>
      <c r="HQ4" s="54" t="s">
        <v>67</v>
      </c>
      <c r="HR4" s="55"/>
      <c r="HS4" s="56"/>
      <c r="HT4" s="54" t="s">
        <v>68</v>
      </c>
      <c r="HU4" s="55"/>
      <c r="HV4" s="56"/>
      <c r="HW4" s="54" t="s">
        <v>69</v>
      </c>
      <c r="HX4" s="55"/>
      <c r="HY4" s="56"/>
      <c r="HZ4" s="54" t="s">
        <v>70</v>
      </c>
      <c r="IA4" s="55"/>
      <c r="IB4" s="56"/>
      <c r="IC4" s="54" t="s">
        <v>71</v>
      </c>
      <c r="ID4" s="55"/>
      <c r="IE4" s="56"/>
      <c r="IF4" s="66"/>
      <c r="IG4" s="67"/>
      <c r="IH4" s="68"/>
      <c r="II4" s="54" t="s">
        <v>72</v>
      </c>
      <c r="IJ4" s="55"/>
      <c r="IK4" s="56"/>
      <c r="IL4" s="54" t="s">
        <v>73</v>
      </c>
      <c r="IM4" s="55"/>
      <c r="IN4" s="56"/>
      <c r="IO4" s="39"/>
      <c r="IP4" s="40"/>
      <c r="IQ4" s="41"/>
    </row>
    <row r="5" spans="1:251" ht="39" customHeight="1" x14ac:dyDescent="0.25">
      <c r="A5" s="32"/>
      <c r="B5" s="32"/>
      <c r="C5" s="17" t="s">
        <v>167</v>
      </c>
      <c r="D5" s="17" t="s">
        <v>169</v>
      </c>
      <c r="E5" s="17" t="s">
        <v>170</v>
      </c>
      <c r="F5" s="17" t="s">
        <v>167</v>
      </c>
      <c r="G5" s="17" t="s">
        <v>169</v>
      </c>
      <c r="H5" s="17" t="s">
        <v>170</v>
      </c>
      <c r="I5" s="17" t="s">
        <v>167</v>
      </c>
      <c r="J5" s="17" t="s">
        <v>169</v>
      </c>
      <c r="K5" s="17" t="s">
        <v>170</v>
      </c>
      <c r="L5" s="17" t="s">
        <v>167</v>
      </c>
      <c r="M5" s="17" t="s">
        <v>169</v>
      </c>
      <c r="N5" s="17" t="s">
        <v>170</v>
      </c>
      <c r="O5" s="17" t="s">
        <v>167</v>
      </c>
      <c r="P5" s="17" t="s">
        <v>169</v>
      </c>
      <c r="Q5" s="17" t="s">
        <v>170</v>
      </c>
      <c r="R5" s="26" t="s">
        <v>167</v>
      </c>
      <c r="S5" s="26" t="s">
        <v>169</v>
      </c>
      <c r="T5" s="26" t="s">
        <v>170</v>
      </c>
      <c r="U5" s="17" t="s">
        <v>167</v>
      </c>
      <c r="V5" s="17" t="s">
        <v>169</v>
      </c>
      <c r="W5" s="17" t="s">
        <v>170</v>
      </c>
      <c r="X5" s="17" t="s">
        <v>167</v>
      </c>
      <c r="Y5" s="17" t="s">
        <v>169</v>
      </c>
      <c r="Z5" s="17" t="s">
        <v>170</v>
      </c>
      <c r="AA5" s="17" t="s">
        <v>167</v>
      </c>
      <c r="AB5" s="17" t="s">
        <v>169</v>
      </c>
      <c r="AC5" s="17" t="s">
        <v>170</v>
      </c>
      <c r="AD5" s="17" t="s">
        <v>167</v>
      </c>
      <c r="AE5" s="17" t="s">
        <v>169</v>
      </c>
      <c r="AF5" s="17" t="s">
        <v>170</v>
      </c>
      <c r="AG5" s="17" t="s">
        <v>167</v>
      </c>
      <c r="AH5" s="17" t="s">
        <v>169</v>
      </c>
      <c r="AI5" s="17" t="s">
        <v>170</v>
      </c>
      <c r="AJ5" s="17" t="s">
        <v>167</v>
      </c>
      <c r="AK5" s="17" t="s">
        <v>169</v>
      </c>
      <c r="AL5" s="17" t="s">
        <v>170</v>
      </c>
      <c r="AM5" s="17" t="s">
        <v>167</v>
      </c>
      <c r="AN5" s="17" t="s">
        <v>169</v>
      </c>
      <c r="AO5" s="17" t="s">
        <v>170</v>
      </c>
      <c r="AP5" s="17" t="s">
        <v>167</v>
      </c>
      <c r="AQ5" s="17" t="s">
        <v>169</v>
      </c>
      <c r="AR5" s="17" t="s">
        <v>170</v>
      </c>
      <c r="AS5" s="17" t="s">
        <v>167</v>
      </c>
      <c r="AT5" s="17" t="s">
        <v>169</v>
      </c>
      <c r="AU5" s="17" t="s">
        <v>170</v>
      </c>
      <c r="AV5" s="17" t="s">
        <v>167</v>
      </c>
      <c r="AW5" s="17" t="s">
        <v>169</v>
      </c>
      <c r="AX5" s="17" t="s">
        <v>170</v>
      </c>
      <c r="AY5" s="17" t="s">
        <v>167</v>
      </c>
      <c r="AZ5" s="17" t="s">
        <v>169</v>
      </c>
      <c r="BA5" s="17" t="s">
        <v>170</v>
      </c>
      <c r="BB5" s="17" t="s">
        <v>167</v>
      </c>
      <c r="BC5" s="17" t="s">
        <v>169</v>
      </c>
      <c r="BD5" s="17" t="s">
        <v>170</v>
      </c>
      <c r="BE5" s="17" t="s">
        <v>167</v>
      </c>
      <c r="BF5" s="17" t="s">
        <v>169</v>
      </c>
      <c r="BG5" s="17" t="s">
        <v>170</v>
      </c>
      <c r="BH5" s="17" t="s">
        <v>167</v>
      </c>
      <c r="BI5" s="17" t="s">
        <v>169</v>
      </c>
      <c r="BJ5" s="17" t="s">
        <v>170</v>
      </c>
      <c r="BK5" s="17" t="s">
        <v>167</v>
      </c>
      <c r="BL5" s="17" t="s">
        <v>169</v>
      </c>
      <c r="BM5" s="17" t="s">
        <v>170</v>
      </c>
      <c r="BN5" s="17" t="s">
        <v>167</v>
      </c>
      <c r="BO5" s="17" t="s">
        <v>169</v>
      </c>
      <c r="BP5" s="17" t="s">
        <v>170</v>
      </c>
      <c r="BQ5" s="17" t="s">
        <v>167</v>
      </c>
      <c r="BR5" s="17" t="s">
        <v>169</v>
      </c>
      <c r="BS5" s="17" t="s">
        <v>170</v>
      </c>
      <c r="BT5" s="17" t="s">
        <v>167</v>
      </c>
      <c r="BU5" s="17" t="s">
        <v>169</v>
      </c>
      <c r="BV5" s="17" t="s">
        <v>170</v>
      </c>
      <c r="BW5" s="17" t="s">
        <v>167</v>
      </c>
      <c r="BX5" s="17" t="s">
        <v>169</v>
      </c>
      <c r="BY5" s="17" t="s">
        <v>170</v>
      </c>
      <c r="BZ5" s="17" t="s">
        <v>167</v>
      </c>
      <c r="CA5" s="17" t="s">
        <v>169</v>
      </c>
      <c r="CB5" s="17" t="s">
        <v>170</v>
      </c>
      <c r="CC5" s="17" t="s">
        <v>167</v>
      </c>
      <c r="CD5" s="17" t="s">
        <v>169</v>
      </c>
      <c r="CE5" s="17" t="s">
        <v>170</v>
      </c>
      <c r="CF5" s="17" t="s">
        <v>167</v>
      </c>
      <c r="CG5" s="17" t="s">
        <v>169</v>
      </c>
      <c r="CH5" s="17" t="s">
        <v>170</v>
      </c>
      <c r="CI5" s="17" t="s">
        <v>167</v>
      </c>
      <c r="CJ5" s="17" t="s">
        <v>169</v>
      </c>
      <c r="CK5" s="17" t="s">
        <v>170</v>
      </c>
      <c r="CL5" s="17" t="s">
        <v>167</v>
      </c>
      <c r="CM5" s="17" t="s">
        <v>169</v>
      </c>
      <c r="CN5" s="17" t="s">
        <v>170</v>
      </c>
      <c r="CO5" s="17" t="s">
        <v>167</v>
      </c>
      <c r="CP5" s="17" t="s">
        <v>169</v>
      </c>
      <c r="CQ5" s="17" t="s">
        <v>170</v>
      </c>
      <c r="CR5" s="17" t="s">
        <v>167</v>
      </c>
      <c r="CS5" s="17" t="s">
        <v>169</v>
      </c>
      <c r="CT5" s="17" t="s">
        <v>170</v>
      </c>
      <c r="CU5" s="17" t="s">
        <v>167</v>
      </c>
      <c r="CV5" s="17" t="s">
        <v>169</v>
      </c>
      <c r="CW5" s="17" t="s">
        <v>170</v>
      </c>
      <c r="CX5" s="17" t="s">
        <v>167</v>
      </c>
      <c r="CY5" s="17" t="s">
        <v>169</v>
      </c>
      <c r="CZ5" s="17" t="s">
        <v>170</v>
      </c>
      <c r="DA5" s="17" t="s">
        <v>167</v>
      </c>
      <c r="DB5" s="17" t="s">
        <v>169</v>
      </c>
      <c r="DC5" s="17" t="s">
        <v>170</v>
      </c>
      <c r="DD5" s="17" t="s">
        <v>167</v>
      </c>
      <c r="DE5" s="17" t="s">
        <v>169</v>
      </c>
      <c r="DF5" s="17" t="s">
        <v>170</v>
      </c>
      <c r="DG5" s="17" t="s">
        <v>167</v>
      </c>
      <c r="DH5" s="17" t="s">
        <v>169</v>
      </c>
      <c r="DI5" s="17" t="s">
        <v>170</v>
      </c>
      <c r="DJ5" s="17" t="s">
        <v>167</v>
      </c>
      <c r="DK5" s="17" t="s">
        <v>169</v>
      </c>
      <c r="DL5" s="17" t="s">
        <v>170</v>
      </c>
      <c r="DM5" s="17" t="s">
        <v>167</v>
      </c>
      <c r="DN5" s="17" t="s">
        <v>169</v>
      </c>
      <c r="DO5" s="17" t="s">
        <v>170</v>
      </c>
      <c r="DP5" s="17" t="s">
        <v>167</v>
      </c>
      <c r="DQ5" s="17" t="s">
        <v>169</v>
      </c>
      <c r="DR5" s="17" t="s">
        <v>170</v>
      </c>
      <c r="DS5" s="17" t="s">
        <v>167</v>
      </c>
      <c r="DT5" s="17" t="s">
        <v>169</v>
      </c>
      <c r="DU5" s="17" t="s">
        <v>170</v>
      </c>
      <c r="DV5" s="17" t="s">
        <v>167</v>
      </c>
      <c r="DW5" s="17" t="s">
        <v>169</v>
      </c>
      <c r="DX5" s="17" t="s">
        <v>170</v>
      </c>
      <c r="DY5" s="17" t="s">
        <v>167</v>
      </c>
      <c r="DZ5" s="17" t="s">
        <v>169</v>
      </c>
      <c r="EA5" s="17" t="s">
        <v>170</v>
      </c>
      <c r="EB5" s="17" t="s">
        <v>167</v>
      </c>
      <c r="EC5" s="17" t="s">
        <v>169</v>
      </c>
      <c r="ED5" s="17" t="s">
        <v>170</v>
      </c>
      <c r="EE5" s="17" t="s">
        <v>167</v>
      </c>
      <c r="EF5" s="17" t="s">
        <v>169</v>
      </c>
      <c r="EG5" s="17" t="s">
        <v>170</v>
      </c>
      <c r="EH5" s="17" t="s">
        <v>167</v>
      </c>
      <c r="EI5" s="17" t="s">
        <v>169</v>
      </c>
      <c r="EJ5" s="17" t="s">
        <v>170</v>
      </c>
      <c r="EK5" s="17" t="s">
        <v>167</v>
      </c>
      <c r="EL5" s="17" t="s">
        <v>169</v>
      </c>
      <c r="EM5" s="17" t="s">
        <v>170</v>
      </c>
      <c r="EN5" s="17" t="s">
        <v>167</v>
      </c>
      <c r="EO5" s="17" t="s">
        <v>169</v>
      </c>
      <c r="EP5" s="17" t="s">
        <v>170</v>
      </c>
      <c r="EQ5" s="17" t="s">
        <v>167</v>
      </c>
      <c r="ER5" s="17" t="s">
        <v>169</v>
      </c>
      <c r="ES5" s="17" t="s">
        <v>170</v>
      </c>
      <c r="ET5" s="17" t="s">
        <v>167</v>
      </c>
      <c r="EU5" s="17" t="s">
        <v>169</v>
      </c>
      <c r="EV5" s="17" t="s">
        <v>170</v>
      </c>
      <c r="EW5" s="17" t="s">
        <v>167</v>
      </c>
      <c r="EX5" s="17" t="s">
        <v>169</v>
      </c>
      <c r="EY5" s="17" t="s">
        <v>170</v>
      </c>
      <c r="EZ5" s="17" t="s">
        <v>167</v>
      </c>
      <c r="FA5" s="17" t="s">
        <v>169</v>
      </c>
      <c r="FB5" s="17" t="s">
        <v>170</v>
      </c>
      <c r="FC5" s="17" t="s">
        <v>167</v>
      </c>
      <c r="FD5" s="17" t="s">
        <v>169</v>
      </c>
      <c r="FE5" s="17" t="s">
        <v>170</v>
      </c>
      <c r="FF5" s="17" t="s">
        <v>167</v>
      </c>
      <c r="FG5" s="17" t="s">
        <v>169</v>
      </c>
      <c r="FH5" s="17" t="s">
        <v>170</v>
      </c>
      <c r="FI5" s="19" t="s">
        <v>167</v>
      </c>
      <c r="FJ5" s="19" t="s">
        <v>169</v>
      </c>
      <c r="FK5" s="19" t="s">
        <v>170</v>
      </c>
      <c r="FL5" s="17" t="s">
        <v>167</v>
      </c>
      <c r="FM5" s="17" t="s">
        <v>169</v>
      </c>
      <c r="FN5" s="17" t="s">
        <v>170</v>
      </c>
      <c r="FO5" s="17" t="s">
        <v>167</v>
      </c>
      <c r="FP5" s="17" t="s">
        <v>169</v>
      </c>
      <c r="FQ5" s="17" t="s">
        <v>170</v>
      </c>
      <c r="FR5" s="17" t="s">
        <v>167</v>
      </c>
      <c r="FS5" s="17" t="s">
        <v>169</v>
      </c>
      <c r="FT5" s="17" t="s">
        <v>170</v>
      </c>
      <c r="FU5" s="17" t="s">
        <v>167</v>
      </c>
      <c r="FV5" s="17" t="s">
        <v>169</v>
      </c>
      <c r="FW5" s="17" t="s">
        <v>170</v>
      </c>
      <c r="FX5" s="17" t="s">
        <v>167</v>
      </c>
      <c r="FY5" s="17" t="s">
        <v>169</v>
      </c>
      <c r="FZ5" s="17" t="s">
        <v>170</v>
      </c>
      <c r="GA5" s="17" t="s">
        <v>167</v>
      </c>
      <c r="GB5" s="17" t="s">
        <v>169</v>
      </c>
      <c r="GC5" s="17" t="s">
        <v>170</v>
      </c>
      <c r="GD5" s="17" t="s">
        <v>167</v>
      </c>
      <c r="GE5" s="17" t="s">
        <v>169</v>
      </c>
      <c r="GF5" s="17" t="s">
        <v>170</v>
      </c>
      <c r="GG5" s="17" t="s">
        <v>167</v>
      </c>
      <c r="GH5" s="17" t="s">
        <v>169</v>
      </c>
      <c r="GI5" s="17" t="s">
        <v>170</v>
      </c>
      <c r="GJ5" s="19" t="s">
        <v>167</v>
      </c>
      <c r="GK5" s="19" t="s">
        <v>169</v>
      </c>
      <c r="GL5" s="19" t="s">
        <v>170</v>
      </c>
      <c r="GM5" s="20" t="s">
        <v>167</v>
      </c>
      <c r="GN5" s="20" t="s">
        <v>169</v>
      </c>
      <c r="GO5" s="20" t="s">
        <v>170</v>
      </c>
      <c r="GP5" s="19" t="s">
        <v>167</v>
      </c>
      <c r="GQ5" s="19" t="s">
        <v>169</v>
      </c>
      <c r="GR5" s="19" t="s">
        <v>170</v>
      </c>
      <c r="GS5" s="17" t="s">
        <v>167</v>
      </c>
      <c r="GT5" s="17" t="s">
        <v>169</v>
      </c>
      <c r="GU5" s="17" t="s">
        <v>170</v>
      </c>
      <c r="GV5" s="17" t="s">
        <v>167</v>
      </c>
      <c r="GW5" s="17" t="s">
        <v>169</v>
      </c>
      <c r="GX5" s="17" t="s">
        <v>170</v>
      </c>
      <c r="GY5" s="17" t="s">
        <v>167</v>
      </c>
      <c r="GZ5" s="17" t="s">
        <v>169</v>
      </c>
      <c r="HA5" s="17" t="s">
        <v>170</v>
      </c>
      <c r="HB5" s="17" t="s">
        <v>167</v>
      </c>
      <c r="HC5" s="17" t="s">
        <v>169</v>
      </c>
      <c r="HD5" s="17" t="s">
        <v>170</v>
      </c>
      <c r="HE5" s="17" t="s">
        <v>167</v>
      </c>
      <c r="HF5" s="17" t="s">
        <v>169</v>
      </c>
      <c r="HG5" s="17" t="s">
        <v>170</v>
      </c>
      <c r="HH5" s="17" t="s">
        <v>167</v>
      </c>
      <c r="HI5" s="17" t="s">
        <v>169</v>
      </c>
      <c r="HJ5" s="17" t="s">
        <v>170</v>
      </c>
      <c r="HK5" s="19" t="s">
        <v>167</v>
      </c>
      <c r="HL5" s="19" t="s">
        <v>169</v>
      </c>
      <c r="HM5" s="19" t="s">
        <v>170</v>
      </c>
      <c r="HN5" s="20" t="s">
        <v>167</v>
      </c>
      <c r="HO5" s="20" t="s">
        <v>169</v>
      </c>
      <c r="HP5" s="20" t="s">
        <v>170</v>
      </c>
      <c r="HQ5" s="20" t="s">
        <v>167</v>
      </c>
      <c r="HR5" s="20" t="s">
        <v>169</v>
      </c>
      <c r="HS5" s="20" t="s">
        <v>170</v>
      </c>
      <c r="HT5" s="20" t="s">
        <v>167</v>
      </c>
      <c r="HU5" s="20" t="s">
        <v>169</v>
      </c>
      <c r="HV5" s="20" t="s">
        <v>170</v>
      </c>
      <c r="HW5" s="20" t="s">
        <v>167</v>
      </c>
      <c r="HX5" s="20" t="s">
        <v>169</v>
      </c>
      <c r="HY5" s="20" t="s">
        <v>170</v>
      </c>
      <c r="HZ5" s="20" t="s">
        <v>167</v>
      </c>
      <c r="IA5" s="20" t="s">
        <v>169</v>
      </c>
      <c r="IB5" s="20" t="s">
        <v>170</v>
      </c>
      <c r="IC5" s="20" t="s">
        <v>167</v>
      </c>
      <c r="ID5" s="20" t="s">
        <v>169</v>
      </c>
      <c r="IE5" s="20" t="s">
        <v>170</v>
      </c>
      <c r="IF5" s="20" t="s">
        <v>167</v>
      </c>
      <c r="IG5" s="20" t="s">
        <v>169</v>
      </c>
      <c r="IH5" s="20" t="s">
        <v>170</v>
      </c>
      <c r="II5" s="20" t="s">
        <v>167</v>
      </c>
      <c r="IJ5" s="20" t="s">
        <v>169</v>
      </c>
      <c r="IK5" s="20" t="s">
        <v>170</v>
      </c>
      <c r="IL5" s="20" t="s">
        <v>167</v>
      </c>
      <c r="IM5" s="20" t="s">
        <v>169</v>
      </c>
      <c r="IN5" s="20" t="s">
        <v>170</v>
      </c>
      <c r="IO5" s="19" t="s">
        <v>167</v>
      </c>
      <c r="IP5" s="19" t="s">
        <v>169</v>
      </c>
      <c r="IQ5" s="19" t="s">
        <v>170</v>
      </c>
    </row>
    <row r="6" spans="1:251" s="9" customFormat="1" ht="16.5" customHeight="1" x14ac:dyDescent="0.25">
      <c r="A6" s="1" t="s">
        <v>172</v>
      </c>
      <c r="B6" s="1" t="s">
        <v>171</v>
      </c>
      <c r="C6" s="15">
        <f>SUM(C7:C37)</f>
        <v>3291159.5</v>
      </c>
      <c r="D6" s="15">
        <f>SUM(D7:D37)</f>
        <v>2598703.2267700005</v>
      </c>
      <c r="E6" s="15">
        <f>D6/C6%</f>
        <v>78.960111983937594</v>
      </c>
      <c r="F6" s="15">
        <f>SUM(F7:F37)</f>
        <v>0</v>
      </c>
      <c r="G6" s="15">
        <f>SUM(G7:G37)</f>
        <v>0</v>
      </c>
      <c r="H6" s="15" t="s">
        <v>223</v>
      </c>
      <c r="I6" s="15">
        <f t="shared" ref="I6:J6" si="0">SUM(I7:I37)</f>
        <v>2575824.2000000002</v>
      </c>
      <c r="J6" s="15">
        <f t="shared" si="0"/>
        <v>2078649.9027900002</v>
      </c>
      <c r="K6" s="15">
        <f>J6/I6%</f>
        <v>80.698438301418236</v>
      </c>
      <c r="L6" s="15">
        <f t="shared" ref="L6:M6" si="1">SUM(L7:L37)</f>
        <v>715335.29999999993</v>
      </c>
      <c r="M6" s="15">
        <f t="shared" si="1"/>
        <v>520053.32397999999</v>
      </c>
      <c r="N6" s="15">
        <f t="shared" ref="N6:N37" si="2">M6/L6%</f>
        <v>72.700637586317924</v>
      </c>
      <c r="O6" s="15">
        <f t="shared" ref="O6:P6" si="3">SUM(O7:O37)</f>
        <v>0</v>
      </c>
      <c r="P6" s="15">
        <f t="shared" si="3"/>
        <v>0</v>
      </c>
      <c r="Q6" s="15" t="s">
        <v>223</v>
      </c>
      <c r="R6" s="15">
        <f t="shared" ref="R6:S6" si="4">SUM(R7:R37)</f>
        <v>4982457.5637000008</v>
      </c>
      <c r="S6" s="15">
        <f t="shared" si="4"/>
        <v>3591392.5934899994</v>
      </c>
      <c r="T6" s="15">
        <f>S6/R6%</f>
        <v>72.080746249708369</v>
      </c>
      <c r="U6" s="15">
        <f t="shared" ref="U6:V6" si="5">SUM(U7:U37)</f>
        <v>60940.600000000006</v>
      </c>
      <c r="V6" s="15">
        <f t="shared" si="5"/>
        <v>58316.538000000008</v>
      </c>
      <c r="W6" s="15">
        <f t="shared" ref="W6:W44" si="6">V6/U6%</f>
        <v>95.694066024948881</v>
      </c>
      <c r="X6" s="15">
        <f t="shared" ref="X6:Y6" si="7">SUM(X7:X37)</f>
        <v>1089367.398</v>
      </c>
      <c r="Y6" s="15">
        <f t="shared" si="7"/>
        <v>1064010.4979600001</v>
      </c>
      <c r="Z6" s="15">
        <f t="shared" ref="Z6:Z7" si="8">Y6/X6%</f>
        <v>97.672327987182896</v>
      </c>
      <c r="AA6" s="15">
        <f t="shared" ref="AA6:AB6" si="9">SUM(AA7:AA37)</f>
        <v>1706000.9000000004</v>
      </c>
      <c r="AB6" s="15">
        <f t="shared" si="9"/>
        <v>1349251.7620000001</v>
      </c>
      <c r="AC6" s="15">
        <f>AB6/AA6%</f>
        <v>79.088572696532552</v>
      </c>
      <c r="AD6" s="15">
        <f t="shared" ref="AD6:AE6" si="10">SUM(AD7:AD37)</f>
        <v>214566.59999999998</v>
      </c>
      <c r="AE6" s="15">
        <f t="shared" si="10"/>
        <v>151000.46100000004</v>
      </c>
      <c r="AF6" s="15">
        <f t="shared" ref="AF6:AF44" si="11">AE6/AD6%</f>
        <v>70.374634728797517</v>
      </c>
      <c r="AG6" s="15">
        <f t="shared" ref="AG6:AH6" si="12">SUM(AG7:AG37)</f>
        <v>0</v>
      </c>
      <c r="AH6" s="15">
        <f t="shared" si="12"/>
        <v>175.55015</v>
      </c>
      <c r="AI6" s="15" t="s">
        <v>223</v>
      </c>
      <c r="AJ6" s="15">
        <f t="shared" ref="AJ6:AK6" si="13">SUM(AJ7:AJ37)</f>
        <v>6869.50432</v>
      </c>
      <c r="AK6" s="15">
        <f t="shared" si="13"/>
        <v>3422.8376600000001</v>
      </c>
      <c r="AL6" s="15">
        <f t="shared" ref="AL6" si="14">AK6/AJ6%</f>
        <v>49.826559538432612</v>
      </c>
      <c r="AM6" s="15">
        <f t="shared" ref="AM6:AN6" si="15">SUM(AM7:AM37)</f>
        <v>1665</v>
      </c>
      <c r="AN6" s="15">
        <f t="shared" si="15"/>
        <v>0</v>
      </c>
      <c r="AO6" s="15">
        <f t="shared" ref="AO6" si="16">AN6/AM6%</f>
        <v>0</v>
      </c>
      <c r="AP6" s="15">
        <f t="shared" ref="AP6:AQ6" si="17">SUM(AP7:AP37)</f>
        <v>0</v>
      </c>
      <c r="AQ6" s="15">
        <f t="shared" si="17"/>
        <v>0</v>
      </c>
      <c r="AR6" s="15" t="s">
        <v>223</v>
      </c>
      <c r="AS6" s="15">
        <f t="shared" ref="AS6:AT6" si="18">SUM(AS7:AS37)</f>
        <v>127.15</v>
      </c>
      <c r="AT6" s="15">
        <f t="shared" si="18"/>
        <v>0</v>
      </c>
      <c r="AU6" s="15">
        <f t="shared" ref="AU6" si="19">AT6/AS6%</f>
        <v>0</v>
      </c>
      <c r="AV6" s="15">
        <f t="shared" ref="AV6:AW6" si="20">SUM(AV7:AV37)</f>
        <v>20000</v>
      </c>
      <c r="AW6" s="15">
        <f t="shared" si="20"/>
        <v>0</v>
      </c>
      <c r="AX6" s="15">
        <f t="shared" ref="AX6" si="21">AW6/AV6%</f>
        <v>0</v>
      </c>
      <c r="AY6" s="15">
        <f t="shared" ref="AY6:AZ6" si="22">SUM(AY7:AY37)</f>
        <v>0</v>
      </c>
      <c r="AZ6" s="15">
        <f t="shared" si="22"/>
        <v>0</v>
      </c>
      <c r="BA6" s="15" t="s">
        <v>223</v>
      </c>
      <c r="BB6" s="15">
        <f t="shared" ref="BB6:BC6" si="23">SUM(BB7:BB37)</f>
        <v>23415.859999999997</v>
      </c>
      <c r="BC6" s="15">
        <f t="shared" si="23"/>
        <v>14237.371880000001</v>
      </c>
      <c r="BD6" s="15">
        <f t="shared" ref="BD6:BD7" si="24">BC6/BB6%</f>
        <v>60.802259152557291</v>
      </c>
      <c r="BE6" s="15">
        <f t="shared" ref="BE6:BF6" si="25">SUM(BE7:BE37)</f>
        <v>3000</v>
      </c>
      <c r="BF6" s="15">
        <f t="shared" si="25"/>
        <v>1959.9349999999999</v>
      </c>
      <c r="BG6" s="15">
        <f t="shared" ref="BG6" si="26">BF6/BE6%</f>
        <v>65.331166666666661</v>
      </c>
      <c r="BH6" s="15">
        <f t="shared" ref="BH6:BI6" si="27">SUM(BH7:BH37)</f>
        <v>131454.1925</v>
      </c>
      <c r="BI6" s="15">
        <f t="shared" si="27"/>
        <v>64323.985870000004</v>
      </c>
      <c r="BJ6" s="15">
        <f t="shared" ref="BJ6:BJ44" si="28">BI6/BH6%</f>
        <v>48.932624092609295</v>
      </c>
      <c r="BK6" s="15">
        <f t="shared" ref="BK6:BL6" si="29">SUM(BK7:BK37)</f>
        <v>183400</v>
      </c>
      <c r="BL6" s="15">
        <f t="shared" si="29"/>
        <v>44000</v>
      </c>
      <c r="BM6" s="15">
        <f t="shared" ref="BM6:BM44" si="30">BL6/BK6%</f>
        <v>23.991275899672846</v>
      </c>
      <c r="BN6" s="15">
        <f t="shared" ref="BN6:BO6" si="31">SUM(BN7:BN37)</f>
        <v>97267.765700000004</v>
      </c>
      <c r="BO6" s="15">
        <f t="shared" si="31"/>
        <v>0</v>
      </c>
      <c r="BP6" s="15">
        <f t="shared" ref="BP6:BP7" si="32">BO6/BN6%</f>
        <v>0</v>
      </c>
      <c r="BQ6" s="15">
        <f t="shared" ref="BQ6:BR6" si="33">SUM(BQ7:BQ37)</f>
        <v>77242.899999999994</v>
      </c>
      <c r="BR6" s="15">
        <f t="shared" si="33"/>
        <v>75696.847999999998</v>
      </c>
      <c r="BS6" s="15">
        <f t="shared" ref="BS6:BS44" si="34">BR6/BQ6%</f>
        <v>97.998454226860986</v>
      </c>
      <c r="BT6" s="15">
        <f t="shared" ref="BT6:BU6" si="35">SUM(BT7:BT37)</f>
        <v>27913.200000000008</v>
      </c>
      <c r="BU6" s="15">
        <f t="shared" si="35"/>
        <v>23737.999999999996</v>
      </c>
      <c r="BV6" s="15">
        <f t="shared" ref="BV6:BV7" si="36">BU6/BT6%</f>
        <v>85.042202255563637</v>
      </c>
      <c r="BW6" s="15">
        <f t="shared" ref="BW6:BX6" si="37">SUM(BW7:BW37)</f>
        <v>10000</v>
      </c>
      <c r="BX6" s="15">
        <f t="shared" si="37"/>
        <v>2943.6267100000005</v>
      </c>
      <c r="BY6" s="15">
        <f t="shared" ref="BY6" si="38">BX6/BW6%</f>
        <v>29.436267100000006</v>
      </c>
      <c r="BZ6" s="15">
        <f t="shared" ref="BZ6:CA6" si="39">SUM(BZ7:BZ37)</f>
        <v>27000</v>
      </c>
      <c r="CA6" s="15">
        <f t="shared" si="39"/>
        <v>0</v>
      </c>
      <c r="CB6" s="15">
        <f t="shared" ref="CB6" si="40">CA6/BZ6%</f>
        <v>0</v>
      </c>
      <c r="CC6" s="15">
        <f t="shared" ref="CC6:CD6" si="41">SUM(CC7:CC37)</f>
        <v>91738.127000000008</v>
      </c>
      <c r="CD6" s="15">
        <f t="shared" si="41"/>
        <v>36492.978619999994</v>
      </c>
      <c r="CE6" s="15">
        <f t="shared" ref="CE6" si="42">CD6/CC6%</f>
        <v>39.779511325754441</v>
      </c>
      <c r="CF6" s="15">
        <f t="shared" ref="CF6:CG6" si="43">SUM(CF7:CF37)</f>
        <v>31375.82699999999</v>
      </c>
      <c r="CG6" s="15">
        <f t="shared" si="43"/>
        <v>18293.119449999998</v>
      </c>
      <c r="CH6" s="15">
        <f t="shared" ref="CH6:CH7" si="44">CG6/CF6%</f>
        <v>58.303226397825313</v>
      </c>
      <c r="CI6" s="15">
        <f t="shared" ref="CI6:CJ6" si="45">SUM(CI7:CI37)</f>
        <v>181969.17694999999</v>
      </c>
      <c r="CJ6" s="15">
        <f t="shared" si="45"/>
        <v>123319.50164</v>
      </c>
      <c r="CK6" s="15">
        <f t="shared" ref="CK6" si="46">CJ6/CI6%</f>
        <v>67.769445192294697</v>
      </c>
      <c r="CL6" s="15">
        <f t="shared" ref="CL6:CM6" si="47">SUM(CL7:CL37)</f>
        <v>1986.8830000000003</v>
      </c>
      <c r="CM6" s="15">
        <f t="shared" si="47"/>
        <v>1686.8866400000004</v>
      </c>
      <c r="CN6" s="15">
        <f t="shared" ref="CN6:CN7" si="48">CM6/CL6%</f>
        <v>84.901156233155163</v>
      </c>
      <c r="CO6" s="15">
        <f t="shared" ref="CO6:CP6" si="49">SUM(CO7:CO37)</f>
        <v>0</v>
      </c>
      <c r="CP6" s="15">
        <f t="shared" si="49"/>
        <v>0</v>
      </c>
      <c r="CQ6" s="15" t="s">
        <v>223</v>
      </c>
      <c r="CR6" s="15">
        <f t="shared" ref="CR6:CS6" si="50">SUM(CR7:CR37)</f>
        <v>153.191</v>
      </c>
      <c r="CS6" s="15">
        <f t="shared" si="50"/>
        <v>0</v>
      </c>
      <c r="CT6" s="15" t="s">
        <v>223</v>
      </c>
      <c r="CU6" s="15">
        <f t="shared" ref="CU6:CV6" si="51">SUM(CU7:CU37)</f>
        <v>31186.019999999993</v>
      </c>
      <c r="CV6" s="15">
        <f t="shared" si="51"/>
        <v>20725.865290000002</v>
      </c>
      <c r="CW6" s="15">
        <f t="shared" ref="CW6:CW7" si="52">CV6/CU6%</f>
        <v>66.45883408655547</v>
      </c>
      <c r="CX6" s="15">
        <f t="shared" ref="CX6:CY6" si="53">SUM(CX7:CX37)</f>
        <v>32074.449000000004</v>
      </c>
      <c r="CY6" s="15">
        <f t="shared" si="53"/>
        <v>6362.9348699999973</v>
      </c>
      <c r="CZ6" s="15">
        <f t="shared" ref="CZ6:CZ7" si="54">CY6/CX6%</f>
        <v>19.838017700631418</v>
      </c>
      <c r="DA6" s="15">
        <f t="shared" ref="DA6:DB6" si="55">SUM(DA7:DA37)</f>
        <v>20432.295999999998</v>
      </c>
      <c r="DB6" s="15">
        <f t="shared" si="55"/>
        <v>20432.29564</v>
      </c>
      <c r="DC6" s="15">
        <f t="shared" ref="DC6" si="56">DB6/DA6%</f>
        <v>99.999998238083478</v>
      </c>
      <c r="DD6" s="15">
        <f t="shared" ref="DD6:DE6" si="57">SUM(DD7:DD37)</f>
        <v>0</v>
      </c>
      <c r="DE6" s="15">
        <f t="shared" si="57"/>
        <v>0</v>
      </c>
      <c r="DF6" s="15" t="s">
        <v>223</v>
      </c>
      <c r="DG6" s="15">
        <f t="shared" ref="DG6:DH6" si="58">SUM(DG7:DG37)</f>
        <v>0</v>
      </c>
      <c r="DH6" s="15">
        <f t="shared" si="58"/>
        <v>0</v>
      </c>
      <c r="DI6" s="15" t="s">
        <v>223</v>
      </c>
      <c r="DJ6" s="15">
        <f t="shared" ref="DJ6:DK6" si="59">SUM(DJ7:DJ37)</f>
        <v>9138.1732499999998</v>
      </c>
      <c r="DK6" s="15">
        <f t="shared" si="59"/>
        <v>9138.1732499999998</v>
      </c>
      <c r="DL6" s="15">
        <f t="shared" ref="DL6" si="60">DK6/DJ6%</f>
        <v>100</v>
      </c>
      <c r="DM6" s="15">
        <f t="shared" ref="DM6:DN6" si="61">SUM(DM7:DM37)</f>
        <v>1276.8000000000002</v>
      </c>
      <c r="DN6" s="15">
        <f t="shared" si="61"/>
        <v>180.67233999999999</v>
      </c>
      <c r="DO6" s="15">
        <f t="shared" ref="DO6" si="62">DN6/DM6%</f>
        <v>14.150402568922303</v>
      </c>
      <c r="DP6" s="15">
        <f t="shared" ref="DP6:DQ6" si="63">SUM(DP7:DP37)</f>
        <v>66841</v>
      </c>
      <c r="DQ6" s="15">
        <f t="shared" si="63"/>
        <v>66841</v>
      </c>
      <c r="DR6" s="15">
        <f t="shared" ref="DR6" si="64">DQ6/DP6%</f>
        <v>100</v>
      </c>
      <c r="DS6" s="15">
        <f t="shared" ref="DS6:DT6" si="65">SUM(DS7:DS37)</f>
        <v>15372.2</v>
      </c>
      <c r="DT6" s="15">
        <f t="shared" si="65"/>
        <v>0</v>
      </c>
      <c r="DU6" s="15">
        <f t="shared" ref="DU6" si="66">DT6/DS6%</f>
        <v>0</v>
      </c>
      <c r="DV6" s="15">
        <f t="shared" ref="DV6:DW6" si="67">SUM(DV7:DV37)</f>
        <v>99671.05</v>
      </c>
      <c r="DW6" s="15">
        <f t="shared" si="67"/>
        <v>7110.5727200000001</v>
      </c>
      <c r="DX6" s="15">
        <f t="shared" ref="DX6" si="68">DW6/DV6%</f>
        <v>7.1340401450571651</v>
      </c>
      <c r="DY6" s="15">
        <f t="shared" ref="DY6:DZ6" si="69">SUM(DY7:DY37)</f>
        <v>3770.5663999999997</v>
      </c>
      <c r="DZ6" s="15">
        <f t="shared" si="69"/>
        <v>3770.5663999999997</v>
      </c>
      <c r="EA6" s="15">
        <f t="shared" ref="EA6" si="70">DZ6/DY6%</f>
        <v>100</v>
      </c>
      <c r="EB6" s="15">
        <f t="shared" ref="EB6:EC6" si="71">SUM(EB7:EB37)</f>
        <v>3694.7999999999997</v>
      </c>
      <c r="EC6" s="15">
        <f t="shared" si="71"/>
        <v>2405.2234900000003</v>
      </c>
      <c r="ED6" s="15">
        <f t="shared" ref="ED6" si="72">EC6/EB6%</f>
        <v>65.097528688968282</v>
      </c>
      <c r="EE6" s="15">
        <f t="shared" ref="EE6:EF6" si="73">SUM(EE7:EE37)</f>
        <v>0</v>
      </c>
      <c r="EF6" s="15">
        <f t="shared" si="73"/>
        <v>0</v>
      </c>
      <c r="EG6" s="15" t="s">
        <v>223</v>
      </c>
      <c r="EH6" s="15">
        <f t="shared" ref="EH6:EI6" si="74">SUM(EH7:EH37)</f>
        <v>7820</v>
      </c>
      <c r="EI6" s="15">
        <f t="shared" si="74"/>
        <v>2151.3169499999999</v>
      </c>
      <c r="EJ6" s="15">
        <f t="shared" ref="EJ6:EJ7" si="75">EI6/EH6%</f>
        <v>27.510446930946291</v>
      </c>
      <c r="EK6" s="15">
        <f t="shared" ref="EK6:EL6" si="76">SUM(EK7:EK37)</f>
        <v>3721.6889999999999</v>
      </c>
      <c r="EL6" s="15">
        <f t="shared" si="76"/>
        <v>2955.25135</v>
      </c>
      <c r="EM6" s="15">
        <f t="shared" ref="EM6:EM7" si="77">EL6/EK6%</f>
        <v>79.406187620728119</v>
      </c>
      <c r="EN6" s="15">
        <f t="shared" ref="EN6:EO6" si="78">SUM(EN7:EN37)</f>
        <v>20840.696</v>
      </c>
      <c r="EO6" s="15">
        <f t="shared" si="78"/>
        <v>20748.595890000001</v>
      </c>
      <c r="EP6" s="15">
        <f t="shared" ref="EP6" si="79">EO6/EN6%</f>
        <v>99.55807565160012</v>
      </c>
      <c r="EQ6" s="15">
        <f t="shared" ref="EQ6:ER6" si="80">SUM(EQ7:EQ37)</f>
        <v>195886.3</v>
      </c>
      <c r="ER6" s="15">
        <f t="shared" si="80"/>
        <v>193647.3</v>
      </c>
      <c r="ES6" s="15">
        <f t="shared" ref="ES6:ES44" si="81">ER6/EQ6%</f>
        <v>98.856989998790112</v>
      </c>
      <c r="ET6" s="15">
        <f t="shared" ref="ET6:EU6" si="82">SUM(ET7:ET37)</f>
        <v>27382.799999999999</v>
      </c>
      <c r="EU6" s="15">
        <f t="shared" si="82"/>
        <v>27382.799999999999</v>
      </c>
      <c r="EV6" s="15">
        <f t="shared" ref="EV6" si="83">EU6/ET6%</f>
        <v>100</v>
      </c>
      <c r="EW6" s="15">
        <f t="shared" ref="EW6:EX6" si="84">SUM(EW7:EW37)</f>
        <v>51696</v>
      </c>
      <c r="EX6" s="15">
        <f t="shared" si="84"/>
        <v>22475.750090000001</v>
      </c>
      <c r="EY6" s="15">
        <f t="shared" ref="EY6" si="85">EX6/EW6%</f>
        <v>43.476768202568863</v>
      </c>
      <c r="EZ6" s="15">
        <f t="shared" ref="EZ6:FA6" si="86">SUM(EZ7:EZ37)</f>
        <v>161160.59113000002</v>
      </c>
      <c r="FA6" s="15">
        <f t="shared" si="86"/>
        <v>54481.456799999993</v>
      </c>
      <c r="FB6" s="15">
        <f t="shared" ref="FB6:FB7" si="87">FA6/EZ6%</f>
        <v>33.805694318937178</v>
      </c>
      <c r="FC6" s="15">
        <f t="shared" ref="FC6:FD6" si="88">SUM(FC7:FC37)</f>
        <v>8235.9574499999999</v>
      </c>
      <c r="FD6" s="15">
        <f t="shared" si="88"/>
        <v>5000</v>
      </c>
      <c r="FE6" s="15">
        <f t="shared" ref="FE6" si="89">FD6/FC6%</f>
        <v>60.709395724233623</v>
      </c>
      <c r="FF6" s="15">
        <f t="shared" ref="FF6:FG6" si="90">SUM(FF7:FF37)</f>
        <v>234801.90000000002</v>
      </c>
      <c r="FG6" s="15">
        <f t="shared" si="90"/>
        <v>92712.91783000002</v>
      </c>
      <c r="FH6" s="15">
        <f t="shared" ref="FH6" si="91">FG6/FF6%</f>
        <v>39.485590972645454</v>
      </c>
      <c r="FI6" s="15">
        <f t="shared" ref="FI6:HQ6" si="92">SUM(FI7:FI37)</f>
        <v>7807687.5975300008</v>
      </c>
      <c r="FJ6" s="15">
        <f t="shared" si="92"/>
        <v>6186192.529699998</v>
      </c>
      <c r="FK6" s="15">
        <f t="shared" ref="FK6:FK44" si="93">FJ6/FI6%</f>
        <v>79.232070346372851</v>
      </c>
      <c r="FL6" s="15">
        <f t="shared" si="92"/>
        <v>101466</v>
      </c>
      <c r="FM6" s="15">
        <f t="shared" si="92"/>
        <v>76099.499999999985</v>
      </c>
      <c r="FN6" s="15">
        <f t="shared" ref="FN6:FN7" si="94">FM6/FL6%</f>
        <v>74.999999999999986</v>
      </c>
      <c r="FO6" s="15">
        <f t="shared" si="92"/>
        <v>6562.5</v>
      </c>
      <c r="FP6" s="15">
        <f t="shared" si="92"/>
        <v>4950.34</v>
      </c>
      <c r="FQ6" s="15">
        <f t="shared" ref="FQ6:FQ7" si="95">FP6/FO6%</f>
        <v>75.433752380952384</v>
      </c>
      <c r="FR6" s="15">
        <f t="shared" si="92"/>
        <v>9091.1</v>
      </c>
      <c r="FS6" s="15">
        <f t="shared" si="92"/>
        <v>6895.2449899999992</v>
      </c>
      <c r="FT6" s="15">
        <f t="shared" ref="FT6:FT7" si="96">FS6/FR6%</f>
        <v>75.846102121855438</v>
      </c>
      <c r="FU6" s="15">
        <f t="shared" si="92"/>
        <v>3367.2</v>
      </c>
      <c r="FV6" s="15">
        <f t="shared" si="92"/>
        <v>2661.3</v>
      </c>
      <c r="FW6" s="15">
        <f t="shared" ref="FW6:FW7" si="97">FV6/FU6%</f>
        <v>79.035994297933016</v>
      </c>
      <c r="FX6" s="15">
        <f t="shared" si="92"/>
        <v>856.00000000000011</v>
      </c>
      <c r="FY6" s="15">
        <f t="shared" si="92"/>
        <v>684.80000000000007</v>
      </c>
      <c r="FZ6" s="15">
        <f t="shared" ref="FZ6:FZ7" si="98">FY6/FX6%</f>
        <v>80</v>
      </c>
      <c r="GA6" s="15">
        <f t="shared" si="92"/>
        <v>52283.297529999996</v>
      </c>
      <c r="GB6" s="15">
        <f t="shared" si="92"/>
        <v>33555.468249999998</v>
      </c>
      <c r="GC6" s="15">
        <f t="shared" ref="GC6:GC7" si="99">GB6/GA6%</f>
        <v>64.180091607163789</v>
      </c>
      <c r="GD6" s="15">
        <f t="shared" si="92"/>
        <v>15.9</v>
      </c>
      <c r="GE6" s="15">
        <f t="shared" si="92"/>
        <v>0</v>
      </c>
      <c r="GF6" s="15">
        <f t="shared" ref="GF6:GF7" si="100">GE6/GD6%</f>
        <v>0</v>
      </c>
      <c r="GG6" s="15">
        <f t="shared" si="92"/>
        <v>31.300000000000004</v>
      </c>
      <c r="GH6" s="15">
        <f t="shared" si="92"/>
        <v>0</v>
      </c>
      <c r="GI6" s="15">
        <f t="shared" ref="GI6:GI7" si="101">GH6/GG6%</f>
        <v>0</v>
      </c>
      <c r="GJ6" s="15">
        <f t="shared" si="92"/>
        <v>1933157.3</v>
      </c>
      <c r="GK6" s="15">
        <f t="shared" si="92"/>
        <v>1533376.1379999996</v>
      </c>
      <c r="GL6" s="15">
        <f t="shared" ref="GL6:GL7" si="102">GK6/GJ6%</f>
        <v>79.319781064893149</v>
      </c>
      <c r="GM6" s="21">
        <f t="shared" si="92"/>
        <v>41576.000000000007</v>
      </c>
      <c r="GN6" s="21">
        <f t="shared" si="92"/>
        <v>18172.900000000001</v>
      </c>
      <c r="GO6" s="21">
        <f t="shared" ref="GO6:GO7" si="103">GN6/GM6%</f>
        <v>43.710073119107179</v>
      </c>
      <c r="GP6" s="15">
        <f t="shared" si="92"/>
        <v>4977470.8</v>
      </c>
      <c r="GQ6" s="15">
        <f t="shared" si="92"/>
        <v>4054048.2099999995</v>
      </c>
      <c r="GR6" s="15">
        <f t="shared" ref="GR6:GR7" si="104">GQ6/GP6%</f>
        <v>81.447955656515347</v>
      </c>
      <c r="GS6" s="15">
        <f t="shared" si="92"/>
        <v>2650.6</v>
      </c>
      <c r="GT6" s="15">
        <f t="shared" si="92"/>
        <v>1960.0700000000004</v>
      </c>
      <c r="GU6" s="15">
        <f t="shared" ref="GU6:GU7" si="105">GT6/GS6%</f>
        <v>73.948162680147902</v>
      </c>
      <c r="GV6" s="15">
        <f t="shared" si="92"/>
        <v>131900.4</v>
      </c>
      <c r="GW6" s="15">
        <f t="shared" si="92"/>
        <v>62999.899999999994</v>
      </c>
      <c r="GX6" s="15">
        <f t="shared" ref="GX6:GX7" si="106">GW6/GV6%</f>
        <v>47.763236502694454</v>
      </c>
      <c r="GY6" s="15">
        <f t="shared" si="92"/>
        <v>3183.6000000000008</v>
      </c>
      <c r="GZ6" s="15">
        <f t="shared" si="92"/>
        <v>1787.6000000000004</v>
      </c>
      <c r="HA6" s="15">
        <f t="shared" ref="HA6:HA7" si="107">GZ6/GY6%</f>
        <v>56.150270134438998</v>
      </c>
      <c r="HB6" s="15">
        <f t="shared" si="92"/>
        <v>403673.20000000007</v>
      </c>
      <c r="HC6" s="15">
        <f t="shared" si="92"/>
        <v>289357.4681</v>
      </c>
      <c r="HD6" s="15">
        <f t="shared" ref="HD6:HD7" si="108">HC6/HB6%</f>
        <v>71.681119306409229</v>
      </c>
      <c r="HE6" s="15">
        <f t="shared" si="92"/>
        <v>69184.600000000006</v>
      </c>
      <c r="HF6" s="15">
        <f t="shared" si="92"/>
        <v>45352.704310000008</v>
      </c>
      <c r="HG6" s="15">
        <f t="shared" ref="HG6:HG7" si="109">HF6/HE6%</f>
        <v>65.55317846746243</v>
      </c>
      <c r="HH6" s="15">
        <f t="shared" si="92"/>
        <v>13086</v>
      </c>
      <c r="HI6" s="15">
        <f t="shared" si="92"/>
        <v>11778.639499999999</v>
      </c>
      <c r="HJ6" s="15">
        <f t="shared" ref="HJ6" si="110">HI6/HH6%</f>
        <v>90.009471954760798</v>
      </c>
      <c r="HK6" s="15">
        <f t="shared" si="92"/>
        <v>31</v>
      </c>
      <c r="HL6" s="15">
        <f t="shared" si="92"/>
        <v>8</v>
      </c>
      <c r="HM6" s="15">
        <f t="shared" ref="HM6" si="111">HL6/HK6%</f>
        <v>25.806451612903228</v>
      </c>
      <c r="HN6" s="21">
        <f t="shared" si="92"/>
        <v>39623.699999999997</v>
      </c>
      <c r="HO6" s="21">
        <f t="shared" si="92"/>
        <v>29717.774999999998</v>
      </c>
      <c r="HP6" s="21">
        <f t="shared" ref="HP6:HP7" si="112">HO6/HN6%</f>
        <v>75</v>
      </c>
      <c r="HQ6" s="21">
        <f t="shared" si="92"/>
        <v>1273.8999999999999</v>
      </c>
      <c r="HR6" s="21">
        <f t="shared" ref="HR6:IP6" si="113">SUM(HR7:HR37)</f>
        <v>242.37200000000001</v>
      </c>
      <c r="HS6" s="21">
        <f t="shared" ref="HS6:HS7" si="114">HR6/HQ6%</f>
        <v>19.025983201193188</v>
      </c>
      <c r="HT6" s="21">
        <f t="shared" si="113"/>
        <v>104.9</v>
      </c>
      <c r="HU6" s="21">
        <f t="shared" si="113"/>
        <v>78.059999999999988</v>
      </c>
      <c r="HV6" s="21">
        <f t="shared" ref="HV6:HV7" si="115">HU6/HT6%</f>
        <v>74.413727359389867</v>
      </c>
      <c r="HW6" s="21">
        <f t="shared" si="113"/>
        <v>1009.1999999999999</v>
      </c>
      <c r="HX6" s="21">
        <f t="shared" si="113"/>
        <v>757.11</v>
      </c>
      <c r="HY6" s="21">
        <f t="shared" ref="HY6" si="116">HX6/HW6%</f>
        <v>75.020808561236635</v>
      </c>
      <c r="HZ6" s="21">
        <f t="shared" si="113"/>
        <v>485.5</v>
      </c>
      <c r="IA6" s="21">
        <f t="shared" si="113"/>
        <v>144.90309999999999</v>
      </c>
      <c r="IB6" s="21">
        <f t="shared" ref="IB6" si="117">IA6/HZ6%</f>
        <v>29.846158599382075</v>
      </c>
      <c r="IC6" s="21">
        <f t="shared" si="113"/>
        <v>15603.600000000002</v>
      </c>
      <c r="ID6" s="21">
        <f t="shared" si="113"/>
        <v>11564.026450000001</v>
      </c>
      <c r="IE6" s="21">
        <f t="shared" ref="IE6:IE7" si="118">ID6/IC6%</f>
        <v>74.111272078238343</v>
      </c>
      <c r="IF6" s="21">
        <f t="shared" si="113"/>
        <v>25632.980479999998</v>
      </c>
      <c r="IG6" s="21">
        <f t="shared" si="113"/>
        <v>18044.431089999998</v>
      </c>
      <c r="IH6" s="21">
        <f t="shared" ref="IH6:IH37" si="119">IG6/IF6%</f>
        <v>70.395368591955489</v>
      </c>
      <c r="II6" s="21">
        <f t="shared" si="113"/>
        <v>24619.547979999999</v>
      </c>
      <c r="IJ6" s="21">
        <f t="shared" si="113"/>
        <v>17030.998589999999</v>
      </c>
      <c r="IK6" s="21">
        <f t="shared" ref="IK6" si="120">IJ6/II6%</f>
        <v>69.176731448665691</v>
      </c>
      <c r="IL6" s="21">
        <f t="shared" si="113"/>
        <v>1013.4325</v>
      </c>
      <c r="IM6" s="21">
        <f t="shared" si="113"/>
        <v>1013.4325</v>
      </c>
      <c r="IN6" s="21">
        <f t="shared" ref="IN6" si="121">IM6/IL6%</f>
        <v>100</v>
      </c>
      <c r="IO6" s="15">
        <f>SUM(IO7:IO37)</f>
        <v>16106937.64171</v>
      </c>
      <c r="IP6" s="15">
        <f t="shared" si="113"/>
        <v>12394332.781049998</v>
      </c>
      <c r="IQ6" s="15">
        <f t="shared" ref="IQ6:IQ44" si="122">IP6/IO6%</f>
        <v>76.950274824148067</v>
      </c>
    </row>
    <row r="7" spans="1:251" x14ac:dyDescent="0.25">
      <c r="A7" s="2" t="s">
        <v>173</v>
      </c>
      <c r="B7" s="3" t="s">
        <v>141</v>
      </c>
      <c r="C7" s="11">
        <f>F7+I7+L7+O7</f>
        <v>170764.5</v>
      </c>
      <c r="D7" s="11">
        <f>G7+J7+M7+P7</f>
        <v>149454.56239000001</v>
      </c>
      <c r="E7" s="11">
        <f>D7/C7%</f>
        <v>87.520862000005863</v>
      </c>
      <c r="F7" s="13"/>
      <c r="G7" s="13"/>
      <c r="H7" s="13"/>
      <c r="I7" s="13">
        <v>137001.60000000001</v>
      </c>
      <c r="J7" s="13">
        <v>116866.66239</v>
      </c>
      <c r="K7" s="14">
        <f t="shared" ref="K7:K44" si="123">J7/I7%</f>
        <v>85.303136890372073</v>
      </c>
      <c r="L7" s="13">
        <v>33762.9</v>
      </c>
      <c r="M7" s="13">
        <v>32587.9</v>
      </c>
      <c r="N7" s="14">
        <f>M7/L7%</f>
        <v>96.519848709678371</v>
      </c>
      <c r="O7" s="13"/>
      <c r="P7" s="13"/>
      <c r="Q7" s="14"/>
      <c r="R7" s="13">
        <f>U7+X7+AA7+AD7+AG7+AJ7+AM7+AP7+AS7+AV7+AY7+BB7+BE7+BH7+BK7+BN7+BQ7+BT7+BW7+BZ7+CC7+CF7+CI7+CL7+CO7+CR7+CU7+CX7+DA7+DD7+DG7+DJ7+DM7+DP7+DS7+DV7+DY7+EB7+EE7+EH7+EK7+EN7+EQ7+ET7+EW7+EZ7+FC7+FF7</f>
        <v>247869.07698000001</v>
      </c>
      <c r="S7" s="13">
        <f>V7+Y7+AB7+AE7+AH7+AK7+AN7+AQ7+AT7+AW7+AZ7+BC7+BF7+BI7+BL7+BO7+BR7+BU7+BX7+CA7+CD7+CG7+CJ7+CM7+CP7+CS7+CV7+CY7+DB7+DE7+DH7+DK7+DN7+DQ7+DT7+DW7+DZ7+EC7+EF7+EI7+EL7+EO7+ER7+EU7+EX7+FA7+FD7+FG7</f>
        <v>177834.54965</v>
      </c>
      <c r="T7" s="14">
        <f t="shared" ref="T7:T44" si="124">S7/R7%</f>
        <v>71.745355175687791</v>
      </c>
      <c r="U7" s="13">
        <v>1749</v>
      </c>
      <c r="V7" s="13">
        <v>1749</v>
      </c>
      <c r="W7" s="14">
        <f t="shared" si="6"/>
        <v>100.00000000000001</v>
      </c>
      <c r="X7" s="13">
        <v>59002.389000000003</v>
      </c>
      <c r="Y7" s="13">
        <v>59002.389000000003</v>
      </c>
      <c r="Z7" s="14">
        <f t="shared" si="8"/>
        <v>100</v>
      </c>
      <c r="AA7" s="13">
        <v>90736.1</v>
      </c>
      <c r="AB7" s="13">
        <v>78695.917000000001</v>
      </c>
      <c r="AC7" s="14">
        <f t="shared" ref="AC7:AC44" si="125">AB7/AA7%</f>
        <v>86.730548260284493</v>
      </c>
      <c r="AD7" s="13">
        <v>10688.5</v>
      </c>
      <c r="AE7" s="13">
        <v>7913.482</v>
      </c>
      <c r="AF7" s="14">
        <f t="shared" si="11"/>
        <v>74.037348552182252</v>
      </c>
      <c r="AG7" s="13">
        <v>0</v>
      </c>
      <c r="AH7" s="13">
        <v>175.55015</v>
      </c>
      <c r="AI7" s="14"/>
      <c r="AJ7" s="13"/>
      <c r="AK7" s="13"/>
      <c r="AL7" s="14"/>
      <c r="AM7" s="13"/>
      <c r="AN7" s="13"/>
      <c r="AO7" s="14"/>
      <c r="AP7" s="13"/>
      <c r="AQ7" s="13"/>
      <c r="AR7" s="14"/>
      <c r="AS7" s="13"/>
      <c r="AT7" s="13"/>
      <c r="AU7" s="14"/>
      <c r="AV7" s="13">
        <v>0</v>
      </c>
      <c r="AW7" s="13">
        <v>0</v>
      </c>
      <c r="AX7" s="14"/>
      <c r="AY7" s="13"/>
      <c r="AZ7" s="13"/>
      <c r="BA7" s="14"/>
      <c r="BB7" s="13">
        <v>5585.3045000000002</v>
      </c>
      <c r="BC7" s="13">
        <v>5585.3045000000002</v>
      </c>
      <c r="BD7" s="14">
        <f t="shared" si="24"/>
        <v>100</v>
      </c>
      <c r="BE7" s="13"/>
      <c r="BF7" s="13"/>
      <c r="BG7" s="14"/>
      <c r="BH7" s="13"/>
      <c r="BI7" s="13"/>
      <c r="BJ7" s="14"/>
      <c r="BK7" s="13"/>
      <c r="BL7" s="13"/>
      <c r="BM7" s="14"/>
      <c r="BN7" s="13">
        <v>51501.914640000003</v>
      </c>
      <c r="BO7" s="13">
        <v>0</v>
      </c>
      <c r="BP7" s="14">
        <f t="shared" si="32"/>
        <v>0</v>
      </c>
      <c r="BQ7" s="13">
        <v>7240.6080000000002</v>
      </c>
      <c r="BR7" s="13">
        <v>7240.6080000000002</v>
      </c>
      <c r="BS7" s="14">
        <f t="shared" si="34"/>
        <v>100</v>
      </c>
      <c r="BT7" s="13">
        <v>2900.5</v>
      </c>
      <c r="BU7" s="13">
        <v>2900.5</v>
      </c>
      <c r="BV7" s="14">
        <f t="shared" si="36"/>
        <v>100</v>
      </c>
      <c r="BW7" s="13"/>
      <c r="BX7" s="13"/>
      <c r="BY7" s="14"/>
      <c r="BZ7" s="13"/>
      <c r="CA7" s="13"/>
      <c r="CB7" s="14"/>
      <c r="CC7" s="13"/>
      <c r="CD7" s="13"/>
      <c r="CE7" s="14"/>
      <c r="CF7" s="13">
        <v>1845.6369999999999</v>
      </c>
      <c r="CG7" s="13">
        <v>0</v>
      </c>
      <c r="CH7" s="14">
        <f t="shared" si="44"/>
        <v>0</v>
      </c>
      <c r="CI7" s="13"/>
      <c r="CJ7" s="13"/>
      <c r="CK7" s="14"/>
      <c r="CL7" s="13">
        <v>90.1</v>
      </c>
      <c r="CM7" s="13">
        <v>0</v>
      </c>
      <c r="CN7" s="14">
        <f t="shared" si="48"/>
        <v>0</v>
      </c>
      <c r="CO7" s="13"/>
      <c r="CP7" s="13"/>
      <c r="CQ7" s="14"/>
      <c r="CR7" s="13">
        <v>153.191</v>
      </c>
      <c r="CS7" s="13">
        <v>0</v>
      </c>
      <c r="CT7" s="14">
        <f t="shared" ref="CT7" si="126">CS7/CR7%</f>
        <v>0</v>
      </c>
      <c r="CU7" s="13">
        <v>1654.807</v>
      </c>
      <c r="CV7" s="13">
        <v>1654.807</v>
      </c>
      <c r="CW7" s="14">
        <f t="shared" si="52"/>
        <v>100</v>
      </c>
      <c r="CX7" s="13">
        <v>1587.2248400000001</v>
      </c>
      <c r="CY7" s="13">
        <v>53.191000000000003</v>
      </c>
      <c r="CZ7" s="14">
        <f t="shared" si="54"/>
        <v>3.3511950329608</v>
      </c>
      <c r="DA7" s="13"/>
      <c r="DB7" s="13"/>
      <c r="DC7" s="14"/>
      <c r="DD7" s="13"/>
      <c r="DE7" s="13"/>
      <c r="DF7" s="14"/>
      <c r="DG7" s="13"/>
      <c r="DH7" s="13"/>
      <c r="DI7" s="14"/>
      <c r="DJ7" s="13"/>
      <c r="DK7" s="13"/>
      <c r="DL7" s="14"/>
      <c r="DM7" s="13"/>
      <c r="DN7" s="13"/>
      <c r="DO7" s="14"/>
      <c r="DP7" s="13"/>
      <c r="DQ7" s="13"/>
      <c r="DR7" s="14"/>
      <c r="DS7" s="13"/>
      <c r="DT7" s="13"/>
      <c r="DU7" s="14"/>
      <c r="DV7" s="13"/>
      <c r="DW7" s="13"/>
      <c r="DX7" s="14"/>
      <c r="DY7" s="13"/>
      <c r="DZ7" s="13"/>
      <c r="EA7" s="14"/>
      <c r="EB7" s="13"/>
      <c r="EC7" s="13"/>
      <c r="ED7" s="14"/>
      <c r="EE7" s="13"/>
      <c r="EF7" s="13"/>
      <c r="EG7" s="14"/>
      <c r="EH7" s="13">
        <v>270</v>
      </c>
      <c r="EI7" s="13">
        <v>0</v>
      </c>
      <c r="EJ7" s="14">
        <f t="shared" si="75"/>
        <v>0</v>
      </c>
      <c r="EK7" s="13">
        <v>744.33699999999999</v>
      </c>
      <c r="EL7" s="13">
        <v>744.33699999999999</v>
      </c>
      <c r="EM7" s="14">
        <f t="shared" si="77"/>
        <v>100</v>
      </c>
      <c r="EN7" s="13"/>
      <c r="EO7" s="13"/>
      <c r="EP7" s="14"/>
      <c r="EQ7" s="13">
        <v>7482</v>
      </c>
      <c r="ER7" s="13">
        <v>7482</v>
      </c>
      <c r="ES7" s="14">
        <f t="shared" si="81"/>
        <v>100.00000000000001</v>
      </c>
      <c r="ET7" s="13"/>
      <c r="EU7" s="13"/>
      <c r="EV7" s="14"/>
      <c r="EW7" s="13"/>
      <c r="EX7" s="13"/>
      <c r="EY7" s="14"/>
      <c r="EZ7" s="13">
        <v>4637.4639999999999</v>
      </c>
      <c r="FA7" s="13">
        <v>4637.4639999999999</v>
      </c>
      <c r="FB7" s="14">
        <f t="shared" si="87"/>
        <v>100</v>
      </c>
      <c r="FC7" s="13"/>
      <c r="FD7" s="13"/>
      <c r="FE7" s="14"/>
      <c r="FF7" s="13"/>
      <c r="FG7" s="13"/>
      <c r="FH7" s="14"/>
      <c r="FI7" s="14">
        <f>FL7+FO7+FR7+FU7+FX7+GA7+GD7+GG7+GJ7+GM7+GP7+GS7+GV7+GY7+HB7+HE7+HH7+HK7+HN7+HQ7+HT7+HW7+HZ7+IC7</f>
        <v>261506.9</v>
      </c>
      <c r="FJ7" s="14">
        <f>FM7+FP7+FS7+FV7+FY7+GB7+GE7+GH7+GK7+GN7+GQ7+GT7+GW7+GZ7+HC7+HF7+HI7+HL7+HO7+HR7+HU7+HX7+IA7+ID7</f>
        <v>212158.65504999997</v>
      </c>
      <c r="FK7" s="14">
        <f t="shared" si="93"/>
        <v>81.129276149118809</v>
      </c>
      <c r="FL7" s="13">
        <v>2524</v>
      </c>
      <c r="FM7" s="13">
        <v>1892.7</v>
      </c>
      <c r="FN7" s="14">
        <f t="shared" si="94"/>
        <v>74.98811410459588</v>
      </c>
      <c r="FO7" s="13">
        <v>227.5</v>
      </c>
      <c r="FP7" s="13">
        <v>170.16</v>
      </c>
      <c r="FQ7" s="14">
        <f t="shared" si="95"/>
        <v>74.7956043956044</v>
      </c>
      <c r="FR7" s="13">
        <v>192.2</v>
      </c>
      <c r="FS7" s="13">
        <v>192.2</v>
      </c>
      <c r="FT7" s="14">
        <f t="shared" si="96"/>
        <v>100</v>
      </c>
      <c r="FU7" s="13">
        <v>505.9</v>
      </c>
      <c r="FV7" s="13">
        <v>0</v>
      </c>
      <c r="FW7" s="14">
        <f t="shared" si="97"/>
        <v>0</v>
      </c>
      <c r="FX7" s="13">
        <v>85.6</v>
      </c>
      <c r="FY7" s="13">
        <v>0</v>
      </c>
      <c r="FZ7" s="14">
        <f t="shared" si="98"/>
        <v>0</v>
      </c>
      <c r="GA7" s="13">
        <v>6100</v>
      </c>
      <c r="GB7" s="13">
        <v>6100</v>
      </c>
      <c r="GC7" s="14">
        <f t="shared" si="99"/>
        <v>100</v>
      </c>
      <c r="GD7" s="13">
        <v>4</v>
      </c>
      <c r="GE7" s="13">
        <v>0</v>
      </c>
      <c r="GF7" s="14">
        <f t="shared" si="100"/>
        <v>0</v>
      </c>
      <c r="GG7" s="13">
        <v>3.6</v>
      </c>
      <c r="GH7" s="13">
        <v>0</v>
      </c>
      <c r="GI7" s="14">
        <f t="shared" si="101"/>
        <v>0</v>
      </c>
      <c r="GJ7" s="13">
        <v>55898.3</v>
      </c>
      <c r="GK7" s="13">
        <v>46244.057000000001</v>
      </c>
      <c r="GL7" s="14">
        <f t="shared" si="102"/>
        <v>82.728914832830327</v>
      </c>
      <c r="GM7" s="22">
        <v>1741.5</v>
      </c>
      <c r="GN7" s="22">
        <v>685.1</v>
      </c>
      <c r="GO7" s="23">
        <f t="shared" si="103"/>
        <v>39.339649727246631</v>
      </c>
      <c r="GP7" s="13">
        <v>174710.3</v>
      </c>
      <c r="GQ7" s="13">
        <v>143765.38699999999</v>
      </c>
      <c r="GR7" s="14">
        <f t="shared" si="104"/>
        <v>82.287871407696059</v>
      </c>
      <c r="GS7" s="13">
        <v>119</v>
      </c>
      <c r="GT7" s="13">
        <v>93.24</v>
      </c>
      <c r="GU7" s="14">
        <f t="shared" si="105"/>
        <v>78.352941176470594</v>
      </c>
      <c r="GV7" s="13">
        <v>4360.5</v>
      </c>
      <c r="GW7" s="13">
        <v>2067.8000000000002</v>
      </c>
      <c r="GX7" s="14">
        <f t="shared" si="106"/>
        <v>47.421167297328296</v>
      </c>
      <c r="GY7" s="13">
        <v>95.5</v>
      </c>
      <c r="GZ7" s="13">
        <v>71.7</v>
      </c>
      <c r="HA7" s="14">
        <f t="shared" si="107"/>
        <v>75.078534031413625</v>
      </c>
      <c r="HB7" s="13">
        <v>10707.7</v>
      </c>
      <c r="HC7" s="13">
        <v>7825.3431</v>
      </c>
      <c r="HD7" s="14">
        <f t="shared" si="108"/>
        <v>73.081456335160667</v>
      </c>
      <c r="HE7" s="13">
        <v>2180.8000000000002</v>
      </c>
      <c r="HF7" s="13">
        <v>1545.6</v>
      </c>
      <c r="HG7" s="14">
        <f t="shared" si="109"/>
        <v>70.873074101247227</v>
      </c>
      <c r="HH7" s="13"/>
      <c r="HI7" s="13"/>
      <c r="HJ7" s="14"/>
      <c r="HK7" s="13"/>
      <c r="HL7" s="13"/>
      <c r="HM7" s="14"/>
      <c r="HN7" s="22">
        <v>1545.2</v>
      </c>
      <c r="HO7" s="22">
        <v>1158.9000000000001</v>
      </c>
      <c r="HP7" s="23">
        <f t="shared" si="112"/>
        <v>75</v>
      </c>
      <c r="HQ7" s="22">
        <v>32.799999999999997</v>
      </c>
      <c r="HR7" s="22">
        <v>0</v>
      </c>
      <c r="HS7" s="23">
        <f t="shared" si="114"/>
        <v>0</v>
      </c>
      <c r="HT7" s="22">
        <v>0.3</v>
      </c>
      <c r="HU7" s="22">
        <v>0.22</v>
      </c>
      <c r="HV7" s="23">
        <f t="shared" si="115"/>
        <v>73.333333333333329</v>
      </c>
      <c r="HW7" s="22"/>
      <c r="HX7" s="22"/>
      <c r="HY7" s="23"/>
      <c r="HZ7" s="22"/>
      <c r="IA7" s="22"/>
      <c r="IB7" s="23"/>
      <c r="IC7" s="22">
        <v>472.2</v>
      </c>
      <c r="ID7" s="22">
        <v>346.24795</v>
      </c>
      <c r="IE7" s="23">
        <f t="shared" si="118"/>
        <v>73.326545955103782</v>
      </c>
      <c r="IF7" s="23">
        <f>II7+IL7</f>
        <v>0</v>
      </c>
      <c r="IG7" s="23">
        <f>IJ7+IM7</f>
        <v>0</v>
      </c>
      <c r="IH7" s="23"/>
      <c r="II7" s="22"/>
      <c r="IJ7" s="22"/>
      <c r="IK7" s="23"/>
      <c r="IL7" s="22"/>
      <c r="IM7" s="22"/>
      <c r="IN7" s="23"/>
      <c r="IO7" s="13">
        <f t="shared" ref="IO7:IO37" si="127">C7+R7+FI7+IF7</f>
        <v>680140.47698000004</v>
      </c>
      <c r="IP7" s="13">
        <f t="shared" ref="IP7:IP37" si="128">D7+S7+FJ7+IG7</f>
        <v>539447.76708999998</v>
      </c>
      <c r="IQ7" s="14">
        <f t="shared" si="122"/>
        <v>79.314168961872085</v>
      </c>
    </row>
    <row r="8" spans="1:251" x14ac:dyDescent="0.25">
      <c r="A8" s="2" t="s">
        <v>174</v>
      </c>
      <c r="B8" s="3" t="s">
        <v>142</v>
      </c>
      <c r="C8" s="11">
        <f t="shared" ref="C8:D42" si="129">F8+I8+L8+O8</f>
        <v>76664.899999999994</v>
      </c>
      <c r="D8" s="11">
        <f t="shared" si="129"/>
        <v>54527.429369999998</v>
      </c>
      <c r="E8" s="11">
        <f>D8/C8%</f>
        <v>71.124372913810632</v>
      </c>
      <c r="F8" s="13"/>
      <c r="G8" s="13"/>
      <c r="H8" s="13"/>
      <c r="I8" s="13">
        <v>64323</v>
      </c>
      <c r="J8" s="13">
        <v>51014.329369999999</v>
      </c>
      <c r="K8" s="14">
        <f t="shared" si="123"/>
        <v>79.309623882592533</v>
      </c>
      <c r="L8" s="13">
        <v>12341.9</v>
      </c>
      <c r="M8" s="13">
        <v>3513.1</v>
      </c>
      <c r="N8" s="14">
        <f t="shared" si="2"/>
        <v>28.464823082345507</v>
      </c>
      <c r="O8" s="13"/>
      <c r="P8" s="13"/>
      <c r="Q8" s="13"/>
      <c r="R8" s="13">
        <f t="shared" ref="R8:S9" si="130">U8+X8+AA8+AD8+AG8+AJ8+AM8+AP8+AS8+AV8+AY8+BB8+BE8+BH8+BK8+BN8+BQ8+BT8+BW8+BZ8+CC8+CF8+CI8+CL8+CO8+CR8+CU8+CX8+DA8+DD8+DG8+DJ8+DM8+DP8+DS8+DV8+DY8+EB8+EE8+EH8+EK8+EN8+EQ8+ET8+EW8+EZ8+FC8+FF8</f>
        <v>134094.80509000001</v>
      </c>
      <c r="S8" s="13">
        <f t="shared" si="130"/>
        <v>100183.36138999999</v>
      </c>
      <c r="T8" s="14">
        <f t="shared" si="124"/>
        <v>74.710844557147638</v>
      </c>
      <c r="U8" s="13">
        <v>999</v>
      </c>
      <c r="V8" s="13">
        <v>999</v>
      </c>
      <c r="W8" s="14">
        <f t="shared" ref="W8:W42" si="131">V8/U8%</f>
        <v>100</v>
      </c>
      <c r="X8" s="13">
        <v>46917.3</v>
      </c>
      <c r="Y8" s="13">
        <v>44993</v>
      </c>
      <c r="Z8" s="14">
        <f t="shared" ref="Z8:Z40" si="132">Y8/X8%</f>
        <v>95.898527835148229</v>
      </c>
      <c r="AA8" s="13">
        <v>46519.1</v>
      </c>
      <c r="AB8" s="13">
        <v>34891.019</v>
      </c>
      <c r="AC8" s="14">
        <f t="shared" ref="AC8:AC42" si="133">AB8/AA8%</f>
        <v>75.003641514990619</v>
      </c>
      <c r="AD8" s="13">
        <v>6598.8</v>
      </c>
      <c r="AE8" s="13">
        <v>4410.6980000000003</v>
      </c>
      <c r="AF8" s="14">
        <f t="shared" ref="AF8:AF42" si="134">AE8/AD8%</f>
        <v>66.840910468570044</v>
      </c>
      <c r="AG8" s="13"/>
      <c r="AH8" s="13"/>
      <c r="AI8" s="14"/>
      <c r="AJ8" s="13"/>
      <c r="AK8" s="13"/>
      <c r="AL8" s="14"/>
      <c r="AM8" s="13"/>
      <c r="AN8" s="13"/>
      <c r="AO8" s="14"/>
      <c r="AP8" s="13"/>
      <c r="AQ8" s="13"/>
      <c r="AR8" s="14"/>
      <c r="AS8" s="13"/>
      <c r="AT8" s="13"/>
      <c r="AU8" s="14"/>
      <c r="AV8" s="13">
        <v>0</v>
      </c>
      <c r="AW8" s="13">
        <v>0</v>
      </c>
      <c r="AX8" s="14"/>
      <c r="AY8" s="13"/>
      <c r="AZ8" s="13"/>
      <c r="BA8" s="14"/>
      <c r="BB8" s="13"/>
      <c r="BC8" s="13"/>
      <c r="BD8" s="14"/>
      <c r="BE8" s="13"/>
      <c r="BF8" s="13"/>
      <c r="BG8" s="14"/>
      <c r="BH8" s="13">
        <v>3316.3</v>
      </c>
      <c r="BI8" s="13">
        <v>0</v>
      </c>
      <c r="BJ8" s="14">
        <f t="shared" ref="BJ8:BJ43" si="135">BI8/BH8%</f>
        <v>0</v>
      </c>
      <c r="BK8" s="13"/>
      <c r="BL8" s="13"/>
      <c r="BM8" s="14"/>
      <c r="BN8" s="13"/>
      <c r="BO8" s="13"/>
      <c r="BP8" s="14"/>
      <c r="BQ8" s="13">
        <v>5157.32</v>
      </c>
      <c r="BR8" s="13">
        <v>4278.72</v>
      </c>
      <c r="BS8" s="14">
        <f t="shared" ref="BS8:BS42" si="136">BR8/BQ8%</f>
        <v>82.964020072440732</v>
      </c>
      <c r="BT8" s="13"/>
      <c r="BU8" s="13"/>
      <c r="BV8" s="14"/>
      <c r="BW8" s="13"/>
      <c r="BX8" s="13"/>
      <c r="BY8" s="14"/>
      <c r="BZ8" s="13"/>
      <c r="CA8" s="13"/>
      <c r="CB8" s="14"/>
      <c r="CC8" s="13"/>
      <c r="CD8" s="13"/>
      <c r="CE8" s="14"/>
      <c r="CF8" s="13">
        <v>1845.6369999999999</v>
      </c>
      <c r="CG8" s="13">
        <v>1845.63625</v>
      </c>
      <c r="CH8" s="14">
        <f t="shared" ref="CH8:CH36" si="137">CG8/CF8%</f>
        <v>99.999959363623503</v>
      </c>
      <c r="CI8" s="13"/>
      <c r="CJ8" s="13"/>
      <c r="CK8" s="14"/>
      <c r="CL8" s="13">
        <v>102.08</v>
      </c>
      <c r="CM8" s="13">
        <v>102.06989999999999</v>
      </c>
      <c r="CN8" s="14">
        <f t="shared" ref="CN8:CN41" si="138">CM8/CL8%</f>
        <v>99.99010579937304</v>
      </c>
      <c r="CO8" s="13"/>
      <c r="CP8" s="13"/>
      <c r="CQ8" s="14"/>
      <c r="CR8" s="13"/>
      <c r="CS8" s="13"/>
      <c r="CT8" s="14"/>
      <c r="CU8" s="13">
        <v>632.93399999999997</v>
      </c>
      <c r="CV8" s="13">
        <v>632.87162999999998</v>
      </c>
      <c r="CW8" s="14">
        <f t="shared" ref="CW8:CW37" si="139">CV8/CU8%</f>
        <v>99.990145891988746</v>
      </c>
      <c r="CX8" s="13"/>
      <c r="CY8" s="13"/>
      <c r="CZ8" s="14"/>
      <c r="DA8" s="13"/>
      <c r="DB8" s="13"/>
      <c r="DC8" s="14"/>
      <c r="DD8" s="13"/>
      <c r="DE8" s="13"/>
      <c r="DF8" s="14"/>
      <c r="DG8" s="13"/>
      <c r="DH8" s="13"/>
      <c r="DI8" s="14"/>
      <c r="DJ8" s="13"/>
      <c r="DK8" s="13"/>
      <c r="DL8" s="14"/>
      <c r="DM8" s="13"/>
      <c r="DN8" s="13"/>
      <c r="DO8" s="14"/>
      <c r="DP8" s="13">
        <v>3163.7560899999999</v>
      </c>
      <c r="DQ8" s="13">
        <v>3163.7560899999999</v>
      </c>
      <c r="DR8" s="14">
        <f t="shared" ref="DR8:DR36" si="140">DQ8/DP8%</f>
        <v>100</v>
      </c>
      <c r="DS8" s="13"/>
      <c r="DT8" s="13"/>
      <c r="DU8" s="14"/>
      <c r="DV8" s="13">
        <v>2500.0010000000002</v>
      </c>
      <c r="DW8" s="13">
        <v>0</v>
      </c>
      <c r="DX8" s="14">
        <f t="shared" ref="DX8:DX31" si="141">DW8/DV8%</f>
        <v>0</v>
      </c>
      <c r="DY8" s="13"/>
      <c r="DZ8" s="13"/>
      <c r="EA8" s="14"/>
      <c r="EB8" s="13"/>
      <c r="EC8" s="13"/>
      <c r="ED8" s="14"/>
      <c r="EE8" s="13"/>
      <c r="EF8" s="13"/>
      <c r="EG8" s="14"/>
      <c r="EH8" s="13">
        <v>2270</v>
      </c>
      <c r="EI8" s="13">
        <v>0</v>
      </c>
      <c r="EJ8" s="14">
        <f t="shared" ref="EJ8:EJ37" si="142">EI8/EH8%</f>
        <v>0</v>
      </c>
      <c r="EK8" s="13"/>
      <c r="EL8" s="13"/>
      <c r="EM8" s="14"/>
      <c r="EN8" s="13"/>
      <c r="EO8" s="13"/>
      <c r="EP8" s="14"/>
      <c r="EQ8" s="13">
        <v>2836</v>
      </c>
      <c r="ER8" s="13">
        <v>2836</v>
      </c>
      <c r="ES8" s="14">
        <f t="shared" ref="ES8:ES43" si="143">ER8/EQ8%</f>
        <v>100</v>
      </c>
      <c r="ET8" s="13"/>
      <c r="EU8" s="13"/>
      <c r="EV8" s="14"/>
      <c r="EW8" s="13"/>
      <c r="EX8" s="13"/>
      <c r="EY8" s="14"/>
      <c r="EZ8" s="13">
        <v>2736.5770000000002</v>
      </c>
      <c r="FA8" s="13">
        <v>0</v>
      </c>
      <c r="FB8" s="14">
        <f t="shared" ref="FB8:FB42" si="144">FA8/EZ8%</f>
        <v>0</v>
      </c>
      <c r="FC8" s="13"/>
      <c r="FD8" s="13"/>
      <c r="FE8" s="14"/>
      <c r="FF8" s="13">
        <v>8500</v>
      </c>
      <c r="FG8" s="13">
        <v>2030.59052</v>
      </c>
      <c r="FH8" s="14">
        <f t="shared" ref="FH8:FH42" si="145">FG8/FF8%</f>
        <v>23.889300235294119</v>
      </c>
      <c r="FI8" s="14">
        <f t="shared" ref="FI8:FI37" si="146">FL8+FO8+FR8+FU8+FX8+GA8+GD8+GG8+GJ8+GM8+GP8+GS8+GV8+GY8+HB8+HE8+HH8+HK8+HN8+HQ8+HT8+HW8+HZ8+IC8</f>
        <v>136494.70000000001</v>
      </c>
      <c r="FJ8" s="14">
        <f t="shared" ref="FJ8:FJ37" si="147">FM8+FP8+FS8+FV8+FY8+GB8+GE8+GH8+GK8+GN8+GQ8+GT8+GW8+GZ8+HC8+HF8+HI8+HL8+HO8+HR8+HU8+HX8+IA8+ID8</f>
        <v>102727.77256</v>
      </c>
      <c r="FK8" s="14">
        <f t="shared" si="93"/>
        <v>75.261363671996051</v>
      </c>
      <c r="FL8" s="13">
        <v>1352</v>
      </c>
      <c r="FM8" s="13">
        <v>1014.3</v>
      </c>
      <c r="FN8" s="14">
        <f t="shared" ref="FN8:FN37" si="148">FM8/FL8%</f>
        <v>75.022189349112423</v>
      </c>
      <c r="FO8" s="13">
        <v>210</v>
      </c>
      <c r="FP8" s="13">
        <v>157.5</v>
      </c>
      <c r="FQ8" s="14">
        <f t="shared" ref="FQ8:FQ37" si="149">FP8/FO8%</f>
        <v>75</v>
      </c>
      <c r="FR8" s="13">
        <v>181.6</v>
      </c>
      <c r="FS8" s="13">
        <v>133.30000000000001</v>
      </c>
      <c r="FT8" s="14">
        <f t="shared" ref="FT8:FT42" si="150">FS8/FR8%</f>
        <v>73.403083700440547</v>
      </c>
      <c r="FU8" s="13"/>
      <c r="FV8" s="13"/>
      <c r="FW8" s="14"/>
      <c r="FX8" s="13"/>
      <c r="FY8" s="13"/>
      <c r="FZ8" s="14"/>
      <c r="GA8" s="13">
        <v>1766.2</v>
      </c>
      <c r="GB8" s="13">
        <v>1766.2</v>
      </c>
      <c r="GC8" s="14">
        <f t="shared" ref="GC8:GC41" si="151">GB8/GA8%</f>
        <v>100.00000000000001</v>
      </c>
      <c r="GD8" s="13"/>
      <c r="GE8" s="13"/>
      <c r="GF8" s="14"/>
      <c r="GG8" s="13">
        <v>1</v>
      </c>
      <c r="GH8" s="13">
        <v>0</v>
      </c>
      <c r="GI8" s="14">
        <f t="shared" ref="GI8:GI41" si="152">GH8/GG8%</f>
        <v>0</v>
      </c>
      <c r="GJ8" s="13">
        <v>28465.7</v>
      </c>
      <c r="GK8" s="13">
        <v>21974.880000000001</v>
      </c>
      <c r="GL8" s="14">
        <f t="shared" ref="GL8:GL42" si="153">GK8/GJ8%</f>
        <v>77.197750274892243</v>
      </c>
      <c r="GM8" s="22">
        <v>954.2</v>
      </c>
      <c r="GN8" s="22">
        <v>181</v>
      </c>
      <c r="GO8" s="23">
        <f t="shared" ref="GO8:GO42" si="154">GN8/GM8%</f>
        <v>18.968769649968561</v>
      </c>
      <c r="GP8" s="13">
        <v>91094</v>
      </c>
      <c r="GQ8" s="13">
        <v>70166.252999999997</v>
      </c>
      <c r="GR8" s="14">
        <f t="shared" ref="GR8:GR42" si="155">GQ8/GP8%</f>
        <v>77.026206994972213</v>
      </c>
      <c r="GS8" s="13"/>
      <c r="GT8" s="13"/>
      <c r="GU8" s="14"/>
      <c r="GV8" s="13">
        <v>3449.6</v>
      </c>
      <c r="GW8" s="13">
        <v>1691.1</v>
      </c>
      <c r="GX8" s="14">
        <f t="shared" ref="GX8:GX42" si="156">GW8/GV8%</f>
        <v>49.023075139146563</v>
      </c>
      <c r="GY8" s="13">
        <v>95.5</v>
      </c>
      <c r="GZ8" s="13">
        <v>42.6</v>
      </c>
      <c r="HA8" s="14">
        <f t="shared" ref="HA8:HA42" si="157">GZ8/GY8%</f>
        <v>44.607329842931939</v>
      </c>
      <c r="HB8" s="13">
        <v>6265.1</v>
      </c>
      <c r="HC8" s="13">
        <v>3635.7456099999999</v>
      </c>
      <c r="HD8" s="14">
        <f t="shared" ref="HD8:HD42" si="158">HC8/HB8%</f>
        <v>58.031725112129095</v>
      </c>
      <c r="HE8" s="13">
        <v>1090.4000000000001</v>
      </c>
      <c r="HF8" s="13">
        <v>735.95699999999999</v>
      </c>
      <c r="HG8" s="14">
        <f t="shared" ref="HG8:HG42" si="159">HF8/HE8%</f>
        <v>67.494222303741736</v>
      </c>
      <c r="HH8" s="13"/>
      <c r="HI8" s="13"/>
      <c r="HJ8" s="14"/>
      <c r="HK8" s="13"/>
      <c r="HL8" s="13"/>
      <c r="HM8" s="14"/>
      <c r="HN8" s="22">
        <v>1102.5</v>
      </c>
      <c r="HO8" s="22">
        <v>826.875</v>
      </c>
      <c r="HP8" s="23">
        <f t="shared" ref="HP8:HP42" si="160">HO8/HN8%</f>
        <v>75</v>
      </c>
      <c r="HQ8" s="22">
        <v>18.600000000000001</v>
      </c>
      <c r="HR8" s="22">
        <v>0</v>
      </c>
      <c r="HS8" s="23">
        <f t="shared" ref="HS8:HS42" si="161">HR8/HQ8%</f>
        <v>0</v>
      </c>
      <c r="HT8" s="22">
        <v>0.7</v>
      </c>
      <c r="HU8" s="22">
        <v>0.52</v>
      </c>
      <c r="HV8" s="23">
        <f t="shared" ref="HV8:HV42" si="162">HU8/HT8%</f>
        <v>74.285714285714292</v>
      </c>
      <c r="HW8" s="22"/>
      <c r="HX8" s="22"/>
      <c r="HY8" s="23"/>
      <c r="HZ8" s="22"/>
      <c r="IA8" s="22"/>
      <c r="IB8" s="23"/>
      <c r="IC8" s="22">
        <v>447.6</v>
      </c>
      <c r="ID8" s="22">
        <v>401.54194999999999</v>
      </c>
      <c r="IE8" s="23">
        <f t="shared" ref="IE8:IE42" si="163">ID8/IC8%</f>
        <v>89.709997765862369</v>
      </c>
      <c r="IF8" s="23">
        <f t="shared" ref="IF8:IG37" si="164">II8+IL8</f>
        <v>4482.7</v>
      </c>
      <c r="IG8" s="23">
        <f t="shared" si="164"/>
        <v>4482.6139999999996</v>
      </c>
      <c r="IH8" s="23">
        <f t="shared" si="119"/>
        <v>99.998081513373634</v>
      </c>
      <c r="II8" s="22">
        <v>4482.7</v>
      </c>
      <c r="IJ8" s="22">
        <v>4482.6139999999996</v>
      </c>
      <c r="IK8" s="23">
        <f t="shared" ref="IK8:IK37" si="165">IJ8/II8%</f>
        <v>99.998081513373634</v>
      </c>
      <c r="IL8" s="22"/>
      <c r="IM8" s="22"/>
      <c r="IN8" s="23"/>
      <c r="IO8" s="13">
        <f t="shared" si="127"/>
        <v>351737.10509000003</v>
      </c>
      <c r="IP8" s="13">
        <f t="shared" si="128"/>
        <v>261921.17732000002</v>
      </c>
      <c r="IQ8" s="14">
        <f t="shared" si="122"/>
        <v>74.465040375248861</v>
      </c>
    </row>
    <row r="9" spans="1:251" x14ac:dyDescent="0.25">
      <c r="A9" s="2" t="s">
        <v>175</v>
      </c>
      <c r="B9" s="3" t="s">
        <v>176</v>
      </c>
      <c r="C9" s="11">
        <f t="shared" si="129"/>
        <v>55217.599999999999</v>
      </c>
      <c r="D9" s="11">
        <f t="shared" si="129"/>
        <v>40861.52824</v>
      </c>
      <c r="E9" s="11">
        <f t="shared" ref="E9:E43" si="166">D9/C9%</f>
        <v>74.000913187099769</v>
      </c>
      <c r="F9" s="13"/>
      <c r="G9" s="13"/>
      <c r="H9" s="13"/>
      <c r="I9" s="13">
        <v>52708</v>
      </c>
      <c r="J9" s="13">
        <v>39601.928240000001</v>
      </c>
      <c r="K9" s="14">
        <f t="shared" si="123"/>
        <v>75.134568262882297</v>
      </c>
      <c r="L9" s="13">
        <v>2509.6</v>
      </c>
      <c r="M9" s="13">
        <v>1259.5999999999999</v>
      </c>
      <c r="N9" s="14">
        <f t="shared" si="2"/>
        <v>50.191265540325148</v>
      </c>
      <c r="O9" s="13"/>
      <c r="P9" s="13"/>
      <c r="Q9" s="13"/>
      <c r="R9" s="13">
        <f t="shared" si="130"/>
        <v>77037.425780000005</v>
      </c>
      <c r="S9" s="13">
        <f t="shared" si="130"/>
        <v>51887.862500000003</v>
      </c>
      <c r="T9" s="14">
        <f t="shared" si="124"/>
        <v>67.35409701795983</v>
      </c>
      <c r="U9" s="13">
        <v>1310</v>
      </c>
      <c r="V9" s="13">
        <v>1310</v>
      </c>
      <c r="W9" s="14">
        <f t="shared" si="131"/>
        <v>100</v>
      </c>
      <c r="X9" s="13">
        <v>0</v>
      </c>
      <c r="Y9" s="13">
        <v>0</v>
      </c>
      <c r="Z9" s="14"/>
      <c r="AA9" s="13">
        <v>44882</v>
      </c>
      <c r="AB9" s="13">
        <v>29997.385999999999</v>
      </c>
      <c r="AC9" s="14">
        <f t="shared" si="133"/>
        <v>66.836116928835608</v>
      </c>
      <c r="AD9" s="13">
        <v>4924.8</v>
      </c>
      <c r="AE9" s="13">
        <v>3180.2620000000002</v>
      </c>
      <c r="AF9" s="14">
        <f t="shared" si="134"/>
        <v>64.576470110461329</v>
      </c>
      <c r="AG9" s="13"/>
      <c r="AH9" s="13"/>
      <c r="AI9" s="14"/>
      <c r="AJ9" s="13"/>
      <c r="AK9" s="13"/>
      <c r="AL9" s="14"/>
      <c r="AM9" s="13"/>
      <c r="AN9" s="13"/>
      <c r="AO9" s="14"/>
      <c r="AP9" s="13"/>
      <c r="AQ9" s="13"/>
      <c r="AR9" s="14"/>
      <c r="AS9" s="13"/>
      <c r="AT9" s="13"/>
      <c r="AU9" s="14"/>
      <c r="AV9" s="13">
        <v>0</v>
      </c>
      <c r="AW9" s="13">
        <v>0</v>
      </c>
      <c r="AX9" s="14"/>
      <c r="AY9" s="13"/>
      <c r="AZ9" s="13"/>
      <c r="BA9" s="14"/>
      <c r="BB9" s="13">
        <v>982.72400000000005</v>
      </c>
      <c r="BC9" s="13">
        <v>818.93667000000005</v>
      </c>
      <c r="BD9" s="14">
        <f t="shared" ref="BD9:BD41" si="167">BC9/BB9%</f>
        <v>83.333333672526578</v>
      </c>
      <c r="BE9" s="13"/>
      <c r="BF9" s="13"/>
      <c r="BG9" s="14"/>
      <c r="BH9" s="13"/>
      <c r="BI9" s="13"/>
      <c r="BJ9" s="14"/>
      <c r="BK9" s="13"/>
      <c r="BL9" s="13"/>
      <c r="BM9" s="14"/>
      <c r="BN9" s="13"/>
      <c r="BO9" s="13"/>
      <c r="BP9" s="14"/>
      <c r="BQ9" s="13">
        <v>1044.288</v>
      </c>
      <c r="BR9" s="13">
        <v>1044.288</v>
      </c>
      <c r="BS9" s="14">
        <f t="shared" si="136"/>
        <v>100</v>
      </c>
      <c r="BT9" s="13"/>
      <c r="BU9" s="13"/>
      <c r="BV9" s="14"/>
      <c r="BW9" s="13"/>
      <c r="BX9" s="13"/>
      <c r="BY9" s="14"/>
      <c r="BZ9" s="13"/>
      <c r="CA9" s="13"/>
      <c r="CB9" s="14"/>
      <c r="CC9" s="13"/>
      <c r="CD9" s="13"/>
      <c r="CE9" s="14"/>
      <c r="CF9" s="13"/>
      <c r="CG9" s="13"/>
      <c r="CH9" s="14"/>
      <c r="CI9" s="13"/>
      <c r="CJ9" s="13"/>
      <c r="CK9" s="14"/>
      <c r="CL9" s="13">
        <v>108.12</v>
      </c>
      <c r="CM9" s="13">
        <v>0</v>
      </c>
      <c r="CN9" s="14">
        <f t="shared" si="138"/>
        <v>0</v>
      </c>
      <c r="CO9" s="13"/>
      <c r="CP9" s="13"/>
      <c r="CQ9" s="14"/>
      <c r="CR9" s="13"/>
      <c r="CS9" s="13"/>
      <c r="CT9" s="14"/>
      <c r="CU9" s="13">
        <v>474.7</v>
      </c>
      <c r="CV9" s="13">
        <v>469.95294999999999</v>
      </c>
      <c r="CW9" s="14">
        <f t="shared" si="139"/>
        <v>98.99998946703181</v>
      </c>
      <c r="CX9" s="13"/>
      <c r="CY9" s="13"/>
      <c r="CZ9" s="14"/>
      <c r="DA9" s="13"/>
      <c r="DB9" s="13"/>
      <c r="DC9" s="14"/>
      <c r="DD9" s="13"/>
      <c r="DE9" s="13"/>
      <c r="DF9" s="14"/>
      <c r="DG9" s="13"/>
      <c r="DH9" s="13"/>
      <c r="DI9" s="14"/>
      <c r="DJ9" s="13"/>
      <c r="DK9" s="13"/>
      <c r="DL9" s="14"/>
      <c r="DM9" s="13"/>
      <c r="DN9" s="13"/>
      <c r="DO9" s="14"/>
      <c r="DP9" s="13">
        <v>5939.1267800000005</v>
      </c>
      <c r="DQ9" s="13">
        <v>5939.1267800000005</v>
      </c>
      <c r="DR9" s="14">
        <f t="shared" si="140"/>
        <v>100</v>
      </c>
      <c r="DS9" s="13"/>
      <c r="DT9" s="13"/>
      <c r="DU9" s="14"/>
      <c r="DV9" s="13">
        <v>3000.0160000000001</v>
      </c>
      <c r="DW9" s="13">
        <v>2444.6246800000004</v>
      </c>
      <c r="DX9" s="14">
        <f t="shared" si="141"/>
        <v>81.487054735708085</v>
      </c>
      <c r="DY9" s="13"/>
      <c r="DZ9" s="13"/>
      <c r="EA9" s="14"/>
      <c r="EB9" s="13"/>
      <c r="EC9" s="13"/>
      <c r="ED9" s="14"/>
      <c r="EE9" s="13"/>
      <c r="EF9" s="13"/>
      <c r="EG9" s="14"/>
      <c r="EH9" s="13">
        <v>410</v>
      </c>
      <c r="EI9" s="13">
        <v>0</v>
      </c>
      <c r="EJ9" s="14">
        <f t="shared" si="142"/>
        <v>0</v>
      </c>
      <c r="EK9" s="13"/>
      <c r="EL9" s="13"/>
      <c r="EM9" s="14"/>
      <c r="EN9" s="13"/>
      <c r="EO9" s="13"/>
      <c r="EP9" s="14"/>
      <c r="EQ9" s="13">
        <v>2985</v>
      </c>
      <c r="ER9" s="13">
        <v>2985</v>
      </c>
      <c r="ES9" s="14">
        <f t="shared" si="143"/>
        <v>100</v>
      </c>
      <c r="ET9" s="13"/>
      <c r="EU9" s="13"/>
      <c r="EV9" s="14"/>
      <c r="EW9" s="13"/>
      <c r="EX9" s="13"/>
      <c r="EY9" s="14"/>
      <c r="EZ9" s="13">
        <v>3976.6509999999998</v>
      </c>
      <c r="FA9" s="13">
        <v>3698.2854199999997</v>
      </c>
      <c r="FB9" s="14">
        <f t="shared" si="144"/>
        <v>92.999999748532119</v>
      </c>
      <c r="FC9" s="13"/>
      <c r="FD9" s="13"/>
      <c r="FE9" s="14"/>
      <c r="FF9" s="13">
        <v>7000</v>
      </c>
      <c r="FG9" s="13">
        <v>0</v>
      </c>
      <c r="FH9" s="14">
        <f t="shared" si="145"/>
        <v>0</v>
      </c>
      <c r="FI9" s="14">
        <f t="shared" si="146"/>
        <v>119334.39999999999</v>
      </c>
      <c r="FJ9" s="14">
        <f t="shared" si="147"/>
        <v>94787.010699999999</v>
      </c>
      <c r="FK9" s="14">
        <f t="shared" si="93"/>
        <v>79.42974590729915</v>
      </c>
      <c r="FL9" s="13">
        <v>1144</v>
      </c>
      <c r="FM9" s="13">
        <v>857.7</v>
      </c>
      <c r="FN9" s="14">
        <f t="shared" si="148"/>
        <v>74.973776223776227</v>
      </c>
      <c r="FO9" s="13">
        <v>227.5</v>
      </c>
      <c r="FP9" s="13">
        <v>170.16</v>
      </c>
      <c r="FQ9" s="14">
        <f t="shared" si="149"/>
        <v>74.7956043956044</v>
      </c>
      <c r="FR9" s="13">
        <v>181.6</v>
      </c>
      <c r="FS9" s="13">
        <v>118.40797000000001</v>
      </c>
      <c r="FT9" s="14">
        <f t="shared" si="150"/>
        <v>65.202626651982385</v>
      </c>
      <c r="FU9" s="13"/>
      <c r="FV9" s="13"/>
      <c r="FW9" s="14"/>
      <c r="FX9" s="13"/>
      <c r="FY9" s="13"/>
      <c r="FZ9" s="14"/>
      <c r="GA9" s="13">
        <v>213.7</v>
      </c>
      <c r="GB9" s="13">
        <v>16.068999999999999</v>
      </c>
      <c r="GC9" s="14">
        <f t="shared" si="151"/>
        <v>7.5194197473093114</v>
      </c>
      <c r="GD9" s="13"/>
      <c r="GE9" s="13"/>
      <c r="GF9" s="14"/>
      <c r="GG9" s="13">
        <v>0.1</v>
      </c>
      <c r="GH9" s="13">
        <v>0</v>
      </c>
      <c r="GI9" s="14">
        <f t="shared" si="152"/>
        <v>0</v>
      </c>
      <c r="GJ9" s="13">
        <v>17915.7</v>
      </c>
      <c r="GK9" s="13">
        <v>14652.945</v>
      </c>
      <c r="GL9" s="14">
        <f t="shared" si="153"/>
        <v>81.788291833419848</v>
      </c>
      <c r="GM9" s="22">
        <v>904.6</v>
      </c>
      <c r="GN9" s="22">
        <v>123.4</v>
      </c>
      <c r="GO9" s="23">
        <f t="shared" si="154"/>
        <v>13.6413884589874</v>
      </c>
      <c r="GP9" s="13">
        <v>89628.3</v>
      </c>
      <c r="GQ9" s="13">
        <v>73324.964000000007</v>
      </c>
      <c r="GR9" s="14">
        <f t="shared" si="155"/>
        <v>81.810057760774228</v>
      </c>
      <c r="GS9" s="13"/>
      <c r="GT9" s="13"/>
      <c r="GU9" s="14"/>
      <c r="GV9" s="13">
        <v>2314</v>
      </c>
      <c r="GW9" s="13">
        <v>1366.6</v>
      </c>
      <c r="GX9" s="14">
        <f t="shared" si="156"/>
        <v>59.057908383751077</v>
      </c>
      <c r="GY9" s="13">
        <v>63.7</v>
      </c>
      <c r="GZ9" s="13">
        <v>39.9</v>
      </c>
      <c r="HA9" s="14">
        <f t="shared" si="157"/>
        <v>62.637362637362635</v>
      </c>
      <c r="HB9" s="13">
        <v>4323.3999999999996</v>
      </c>
      <c r="HC9" s="13">
        <v>2620.4177500000001</v>
      </c>
      <c r="HD9" s="14">
        <f t="shared" si="158"/>
        <v>60.610115881019574</v>
      </c>
      <c r="HE9" s="13">
        <v>817.8</v>
      </c>
      <c r="HF9" s="13">
        <v>381.84403000000003</v>
      </c>
      <c r="HG9" s="14">
        <f t="shared" si="159"/>
        <v>46.691615309366604</v>
      </c>
      <c r="HH9" s="13"/>
      <c r="HI9" s="13"/>
      <c r="HJ9" s="14"/>
      <c r="HK9" s="13"/>
      <c r="HL9" s="13"/>
      <c r="HM9" s="14"/>
      <c r="HN9" s="22">
        <v>1130.2</v>
      </c>
      <c r="HO9" s="22">
        <v>847.65</v>
      </c>
      <c r="HP9" s="23">
        <f t="shared" si="160"/>
        <v>75</v>
      </c>
      <c r="HQ9" s="22">
        <v>14.9</v>
      </c>
      <c r="HR9" s="22">
        <v>0</v>
      </c>
      <c r="HS9" s="23">
        <f t="shared" si="161"/>
        <v>0</v>
      </c>
      <c r="HT9" s="22">
        <v>0.3</v>
      </c>
      <c r="HU9" s="22">
        <v>0.22</v>
      </c>
      <c r="HV9" s="23">
        <f t="shared" si="162"/>
        <v>73.333333333333329</v>
      </c>
      <c r="HW9" s="22"/>
      <c r="HX9" s="22"/>
      <c r="HY9" s="23"/>
      <c r="HZ9" s="22"/>
      <c r="IA9" s="22"/>
      <c r="IB9" s="23"/>
      <c r="IC9" s="22">
        <v>454.6</v>
      </c>
      <c r="ID9" s="22">
        <v>266.73295000000002</v>
      </c>
      <c r="IE9" s="23">
        <f t="shared" si="163"/>
        <v>58.674208095028597</v>
      </c>
      <c r="IF9" s="23">
        <f t="shared" si="164"/>
        <v>0</v>
      </c>
      <c r="IG9" s="23">
        <f t="shared" si="164"/>
        <v>0</v>
      </c>
      <c r="IH9" s="23"/>
      <c r="II9" s="22"/>
      <c r="IJ9" s="22"/>
      <c r="IK9" s="23"/>
      <c r="IL9" s="22"/>
      <c r="IM9" s="22"/>
      <c r="IN9" s="23"/>
      <c r="IO9" s="13">
        <f t="shared" si="127"/>
        <v>251589.42577999999</v>
      </c>
      <c r="IP9" s="13">
        <f t="shared" si="128"/>
        <v>187536.40143999999</v>
      </c>
      <c r="IQ9" s="14">
        <f t="shared" si="122"/>
        <v>74.540653232377664</v>
      </c>
    </row>
    <row r="10" spans="1:251" x14ac:dyDescent="0.25">
      <c r="A10" s="2" t="s">
        <v>177</v>
      </c>
      <c r="B10" s="3" t="s">
        <v>143</v>
      </c>
      <c r="C10" s="11">
        <f t="shared" si="129"/>
        <v>128972.8</v>
      </c>
      <c r="D10" s="11">
        <f t="shared" si="129"/>
        <v>105418.19615</v>
      </c>
      <c r="E10" s="11">
        <f t="shared" si="166"/>
        <v>81.736766318169416</v>
      </c>
      <c r="F10" s="13"/>
      <c r="G10" s="13"/>
      <c r="H10" s="13"/>
      <c r="I10" s="13">
        <v>97307</v>
      </c>
      <c r="J10" s="13">
        <v>74862.39615</v>
      </c>
      <c r="K10" s="14">
        <f t="shared" si="123"/>
        <v>76.934235101277395</v>
      </c>
      <c r="L10" s="13">
        <v>31665.8</v>
      </c>
      <c r="M10" s="13">
        <v>30555.8</v>
      </c>
      <c r="N10" s="14">
        <f t="shared" si="2"/>
        <v>96.494640905961631</v>
      </c>
      <c r="O10" s="13"/>
      <c r="P10" s="13"/>
      <c r="Q10" s="13"/>
      <c r="R10" s="13">
        <f>U10+X10+AA10+AD10+AG10+AJ10+AM10+AP10+AS10+AV10+AY10+BB10+BE10+BH10+BK10+BN10+BQ10+BT10+BW10+BZ10+CC10+CF10+CI10+CL10+CO10+CR10+CU10+CX10+DA10+DD10+DG10+DJ10+DM10+DP10+DS10+DV10+DY10+EB10+EE10+EH10+EK10+EN10+EQ10+ET10+EW10+EZ10+FC10+FF10</f>
        <v>148938.57737999997</v>
      </c>
      <c r="S10" s="13">
        <f>V10+Y10+AB10+AE10+AH10+AK10+AN10+AQ10+AT10+AW10+AZ10+BC10+BF10+BI10+BL10+BO10+BR10+BU10+BX10+CA10+CD10+CG10+CJ10+CM10+CP10+CS10+CV10+CY10+DB10+DE10+DH10+DK10+DN10+DQ10+DT10+DW10+DZ10+EC10+EF10+EI10+EL10+EO10+ER10+EU10+EX10+FA10+FD10+FG10</f>
        <v>113876.04792000001</v>
      </c>
      <c r="T10" s="14">
        <f t="shared" si="124"/>
        <v>76.458396423015458</v>
      </c>
      <c r="U10" s="13">
        <v>2160</v>
      </c>
      <c r="V10" s="13">
        <v>2160</v>
      </c>
      <c r="W10" s="14">
        <f t="shared" si="131"/>
        <v>100</v>
      </c>
      <c r="X10" s="13">
        <v>45363.4</v>
      </c>
      <c r="Y10" s="13">
        <v>45363.4</v>
      </c>
      <c r="Z10" s="14">
        <f t="shared" si="132"/>
        <v>100</v>
      </c>
      <c r="AA10" s="13">
        <v>59738.1</v>
      </c>
      <c r="AB10" s="13">
        <v>48430.336000000003</v>
      </c>
      <c r="AC10" s="14">
        <f t="shared" si="133"/>
        <v>81.071102027014589</v>
      </c>
      <c r="AD10" s="13">
        <v>7247.8</v>
      </c>
      <c r="AE10" s="13">
        <v>5365.42</v>
      </c>
      <c r="AF10" s="14">
        <f t="shared" si="134"/>
        <v>74.02825685035458</v>
      </c>
      <c r="AG10" s="13"/>
      <c r="AH10" s="13"/>
      <c r="AI10" s="14"/>
      <c r="AJ10" s="13"/>
      <c r="AK10" s="13"/>
      <c r="AL10" s="14"/>
      <c r="AM10" s="13"/>
      <c r="AN10" s="13"/>
      <c r="AO10" s="14"/>
      <c r="AP10" s="13"/>
      <c r="AQ10" s="13"/>
      <c r="AR10" s="14"/>
      <c r="AS10" s="13"/>
      <c r="AT10" s="13"/>
      <c r="AU10" s="14"/>
      <c r="AV10" s="13">
        <v>0</v>
      </c>
      <c r="AW10" s="13">
        <v>0</v>
      </c>
      <c r="AX10" s="14"/>
      <c r="AY10" s="13"/>
      <c r="AZ10" s="13"/>
      <c r="BA10" s="14"/>
      <c r="BB10" s="13">
        <v>144.94399999999999</v>
      </c>
      <c r="BC10" s="13">
        <v>144.94399999999999</v>
      </c>
      <c r="BD10" s="14">
        <f t="shared" si="167"/>
        <v>100</v>
      </c>
      <c r="BE10" s="13"/>
      <c r="BF10" s="13"/>
      <c r="BG10" s="14"/>
      <c r="BH10" s="13">
        <v>6157.5</v>
      </c>
      <c r="BI10" s="13">
        <v>0</v>
      </c>
      <c r="BJ10" s="14">
        <f t="shared" si="135"/>
        <v>0</v>
      </c>
      <c r="BK10" s="13">
        <v>4600</v>
      </c>
      <c r="BL10" s="13">
        <v>0</v>
      </c>
      <c r="BM10" s="14">
        <f t="shared" ref="BM10:BM43" si="168">BL10/BK10%</f>
        <v>0</v>
      </c>
      <c r="BN10" s="13"/>
      <c r="BO10" s="13"/>
      <c r="BP10" s="14"/>
      <c r="BQ10" s="13">
        <v>1518.3</v>
      </c>
      <c r="BR10" s="13">
        <v>1518.3</v>
      </c>
      <c r="BS10" s="14">
        <f t="shared" si="136"/>
        <v>100</v>
      </c>
      <c r="BT10" s="13"/>
      <c r="BU10" s="13"/>
      <c r="BV10" s="14"/>
      <c r="BW10" s="13"/>
      <c r="BX10" s="13"/>
      <c r="BY10" s="14"/>
      <c r="BZ10" s="13"/>
      <c r="CA10" s="13"/>
      <c r="CB10" s="14"/>
      <c r="CC10" s="13"/>
      <c r="CD10" s="13"/>
      <c r="CE10" s="14"/>
      <c r="CF10" s="13">
        <v>1845.6369999999999</v>
      </c>
      <c r="CG10" s="13">
        <v>1451.7615000000001</v>
      </c>
      <c r="CH10" s="14">
        <f t="shared" si="137"/>
        <v>78.659102521243355</v>
      </c>
      <c r="CI10" s="13"/>
      <c r="CJ10" s="13"/>
      <c r="CK10" s="14"/>
      <c r="CL10" s="13">
        <v>63.9</v>
      </c>
      <c r="CM10" s="13">
        <v>63.260460000000002</v>
      </c>
      <c r="CN10" s="14">
        <f t="shared" si="138"/>
        <v>98.999154929577472</v>
      </c>
      <c r="CO10" s="13"/>
      <c r="CP10" s="13"/>
      <c r="CQ10" s="14"/>
      <c r="CR10" s="13"/>
      <c r="CS10" s="13"/>
      <c r="CT10" s="14"/>
      <c r="CU10" s="13">
        <v>1240.827</v>
      </c>
      <c r="CV10" s="13">
        <v>274.13963000000001</v>
      </c>
      <c r="CW10" s="14">
        <f t="shared" si="139"/>
        <v>22.093299871779063</v>
      </c>
      <c r="CX10" s="13"/>
      <c r="CY10" s="13"/>
      <c r="CZ10" s="14"/>
      <c r="DA10" s="13"/>
      <c r="DB10" s="13"/>
      <c r="DC10" s="14"/>
      <c r="DD10" s="13"/>
      <c r="DE10" s="13"/>
      <c r="DF10" s="14"/>
      <c r="DG10" s="13"/>
      <c r="DH10" s="13"/>
      <c r="DI10" s="14"/>
      <c r="DJ10" s="13"/>
      <c r="DK10" s="13"/>
      <c r="DL10" s="14"/>
      <c r="DM10" s="13"/>
      <c r="DN10" s="13"/>
      <c r="DO10" s="14"/>
      <c r="DP10" s="13">
        <v>1779.1079</v>
      </c>
      <c r="DQ10" s="13">
        <v>1779.1079</v>
      </c>
      <c r="DR10" s="14">
        <f t="shared" si="140"/>
        <v>100</v>
      </c>
      <c r="DS10" s="13">
        <v>2252.5240299999996</v>
      </c>
      <c r="DT10" s="13">
        <v>0</v>
      </c>
      <c r="DU10" s="14">
        <f t="shared" ref="DU10:DU37" si="169">DT10/DS10%</f>
        <v>0</v>
      </c>
      <c r="DV10" s="13"/>
      <c r="DW10" s="13"/>
      <c r="DX10" s="14"/>
      <c r="DY10" s="13"/>
      <c r="DZ10" s="13"/>
      <c r="EA10" s="14"/>
      <c r="EB10" s="13"/>
      <c r="EC10" s="13"/>
      <c r="ED10" s="14"/>
      <c r="EE10" s="13"/>
      <c r="EF10" s="13"/>
      <c r="EG10" s="14"/>
      <c r="EH10" s="13">
        <v>150</v>
      </c>
      <c r="EI10" s="13">
        <v>141.50942999999998</v>
      </c>
      <c r="EJ10" s="14">
        <f t="shared" si="142"/>
        <v>94.339619999999982</v>
      </c>
      <c r="EK10" s="13">
        <v>744.33699999999999</v>
      </c>
      <c r="EL10" s="13">
        <v>0</v>
      </c>
      <c r="EM10" s="14">
        <f t="shared" ref="EM10:EM41" si="170">EL10/EK10%</f>
        <v>0</v>
      </c>
      <c r="EN10" s="13">
        <v>431.20100000000002</v>
      </c>
      <c r="EO10" s="13">
        <v>431.18099999999998</v>
      </c>
      <c r="EP10" s="14">
        <f t="shared" ref="EP10:EP43" si="171">EO10/EN10%</f>
        <v>99.995361791832579</v>
      </c>
      <c r="EQ10" s="13">
        <v>5669</v>
      </c>
      <c r="ER10" s="13">
        <v>5669</v>
      </c>
      <c r="ES10" s="14">
        <f t="shared" si="143"/>
        <v>100</v>
      </c>
      <c r="ET10" s="13"/>
      <c r="EU10" s="13"/>
      <c r="EV10" s="14"/>
      <c r="EW10" s="13"/>
      <c r="EX10" s="13"/>
      <c r="EY10" s="14"/>
      <c r="EZ10" s="13">
        <v>4596.0420000000004</v>
      </c>
      <c r="FA10" s="13">
        <v>1083.6880000000001</v>
      </c>
      <c r="FB10" s="14">
        <f t="shared" si="144"/>
        <v>23.578722735780048</v>
      </c>
      <c r="FC10" s="13">
        <v>3235.9574500000003</v>
      </c>
      <c r="FD10" s="13">
        <v>0</v>
      </c>
      <c r="FE10" s="14">
        <f t="shared" ref="FE10:FE23" si="172">FD10/FC10%</f>
        <v>0</v>
      </c>
      <c r="FF10" s="13"/>
      <c r="FG10" s="13"/>
      <c r="FH10" s="14"/>
      <c r="FI10" s="14">
        <f t="shared" si="146"/>
        <v>216417.1</v>
      </c>
      <c r="FJ10" s="14">
        <f t="shared" si="147"/>
        <v>174908.02035999997</v>
      </c>
      <c r="FK10" s="14">
        <f t="shared" si="93"/>
        <v>80.819870684895022</v>
      </c>
      <c r="FL10" s="13">
        <v>2718</v>
      </c>
      <c r="FM10" s="13">
        <v>2038.5</v>
      </c>
      <c r="FN10" s="14">
        <f t="shared" si="148"/>
        <v>75</v>
      </c>
      <c r="FO10" s="13">
        <v>175</v>
      </c>
      <c r="FP10" s="13">
        <v>130.58000000000001</v>
      </c>
      <c r="FQ10" s="14">
        <f t="shared" si="149"/>
        <v>74.617142857142866</v>
      </c>
      <c r="FR10" s="13">
        <v>373.9</v>
      </c>
      <c r="FS10" s="13">
        <v>298.67</v>
      </c>
      <c r="FT10" s="14">
        <f t="shared" si="150"/>
        <v>79.879646964429</v>
      </c>
      <c r="FU10" s="13"/>
      <c r="FV10" s="13"/>
      <c r="FW10" s="14"/>
      <c r="FX10" s="13"/>
      <c r="FY10" s="13"/>
      <c r="FZ10" s="14"/>
      <c r="GA10" s="13">
        <v>1474.4</v>
      </c>
      <c r="GB10" s="13">
        <v>1327.7550000000001</v>
      </c>
      <c r="GC10" s="14">
        <f t="shared" si="151"/>
        <v>90.053920238741185</v>
      </c>
      <c r="GD10" s="13"/>
      <c r="GE10" s="13"/>
      <c r="GF10" s="14"/>
      <c r="GG10" s="13">
        <v>1.4</v>
      </c>
      <c r="GH10" s="13">
        <v>0</v>
      </c>
      <c r="GI10" s="14">
        <f t="shared" si="152"/>
        <v>0</v>
      </c>
      <c r="GJ10" s="13">
        <v>58703.9</v>
      </c>
      <c r="GK10" s="13">
        <v>49101.451000000001</v>
      </c>
      <c r="GL10" s="14">
        <f t="shared" si="153"/>
        <v>83.642570595820729</v>
      </c>
      <c r="GM10" s="22">
        <v>1899.6</v>
      </c>
      <c r="GN10" s="22">
        <v>792.2</v>
      </c>
      <c r="GO10" s="23">
        <f t="shared" si="154"/>
        <v>41.703516529795749</v>
      </c>
      <c r="GP10" s="13">
        <v>132892.6</v>
      </c>
      <c r="GQ10" s="13">
        <v>109309.144</v>
      </c>
      <c r="GR10" s="14">
        <f t="shared" si="155"/>
        <v>82.253747763231345</v>
      </c>
      <c r="GS10" s="13"/>
      <c r="GT10" s="13"/>
      <c r="GU10" s="14"/>
      <c r="GV10" s="13">
        <v>3624.1</v>
      </c>
      <c r="GW10" s="13">
        <v>2296.4</v>
      </c>
      <c r="GX10" s="14">
        <f t="shared" si="156"/>
        <v>63.364697442123564</v>
      </c>
      <c r="GY10" s="13">
        <v>95.5</v>
      </c>
      <c r="GZ10" s="13">
        <v>56.1</v>
      </c>
      <c r="HA10" s="14">
        <f t="shared" si="157"/>
        <v>58.7434554973822</v>
      </c>
      <c r="HB10" s="13">
        <v>9585.2999999999993</v>
      </c>
      <c r="HC10" s="13">
        <v>5601.3268399999997</v>
      </c>
      <c r="HD10" s="14">
        <f t="shared" si="158"/>
        <v>58.436635681720972</v>
      </c>
      <c r="HE10" s="13">
        <v>1635.6</v>
      </c>
      <c r="HF10" s="13">
        <v>1351.4905700000002</v>
      </c>
      <c r="HG10" s="14">
        <f t="shared" si="159"/>
        <v>82.629650892638807</v>
      </c>
      <c r="HH10" s="13">
        <v>1944</v>
      </c>
      <c r="HI10" s="13">
        <v>1655.64</v>
      </c>
      <c r="HJ10" s="14">
        <f t="shared" ref="HJ10:HJ41" si="173">HI10/HH10%</f>
        <v>85.166666666666671</v>
      </c>
      <c r="HK10" s="13">
        <v>5.5</v>
      </c>
      <c r="HL10" s="13">
        <v>1.5</v>
      </c>
      <c r="HM10" s="14"/>
      <c r="HN10" s="22">
        <v>764.2</v>
      </c>
      <c r="HO10" s="22">
        <v>573.15</v>
      </c>
      <c r="HP10" s="23">
        <f t="shared" si="160"/>
        <v>75</v>
      </c>
      <c r="HQ10" s="22">
        <v>36</v>
      </c>
      <c r="HR10" s="22">
        <v>11</v>
      </c>
      <c r="HS10" s="23">
        <f t="shared" si="161"/>
        <v>30.555555555555557</v>
      </c>
      <c r="HT10" s="22">
        <v>3.4</v>
      </c>
      <c r="HU10" s="22">
        <v>2.5499999999999998</v>
      </c>
      <c r="HV10" s="23">
        <f t="shared" si="162"/>
        <v>74.999999999999986</v>
      </c>
      <c r="HW10" s="22"/>
      <c r="HX10" s="22"/>
      <c r="HY10" s="23"/>
      <c r="HZ10" s="22"/>
      <c r="IA10" s="22"/>
      <c r="IB10" s="23"/>
      <c r="IC10" s="22">
        <v>484.7</v>
      </c>
      <c r="ID10" s="22">
        <v>360.56295</v>
      </c>
      <c r="IE10" s="23">
        <f t="shared" si="163"/>
        <v>74.388890035073246</v>
      </c>
      <c r="IF10" s="23">
        <f t="shared" si="164"/>
        <v>250</v>
      </c>
      <c r="IG10" s="23">
        <f t="shared" si="164"/>
        <v>75</v>
      </c>
      <c r="IH10" s="23">
        <f t="shared" si="119"/>
        <v>30</v>
      </c>
      <c r="II10" s="22">
        <v>250</v>
      </c>
      <c r="IJ10" s="22">
        <v>75</v>
      </c>
      <c r="IK10" s="23">
        <f t="shared" si="165"/>
        <v>30</v>
      </c>
      <c r="IL10" s="22"/>
      <c r="IM10" s="22"/>
      <c r="IN10" s="23"/>
      <c r="IO10" s="13">
        <f t="shared" si="127"/>
        <v>494578.47737999994</v>
      </c>
      <c r="IP10" s="13">
        <f t="shared" si="128"/>
        <v>394277.26442999998</v>
      </c>
      <c r="IQ10" s="14">
        <f t="shared" si="122"/>
        <v>79.719858922826631</v>
      </c>
    </row>
    <row r="11" spans="1:251" x14ac:dyDescent="0.25">
      <c r="A11" s="2" t="s">
        <v>178</v>
      </c>
      <c r="B11" s="3" t="s">
        <v>144</v>
      </c>
      <c r="C11" s="11">
        <f t="shared" si="129"/>
        <v>163563.29999999999</v>
      </c>
      <c r="D11" s="11">
        <f t="shared" si="129"/>
        <v>131728.9871</v>
      </c>
      <c r="E11" s="11">
        <f t="shared" si="166"/>
        <v>80.537007446046886</v>
      </c>
      <c r="F11" s="13"/>
      <c r="G11" s="13"/>
      <c r="H11" s="13"/>
      <c r="I11" s="13">
        <v>121579</v>
      </c>
      <c r="J11" s="13">
        <v>98325.187099999996</v>
      </c>
      <c r="K11" s="14">
        <f t="shared" si="123"/>
        <v>80.873495504980298</v>
      </c>
      <c r="L11" s="13">
        <v>41984.3</v>
      </c>
      <c r="M11" s="13">
        <v>33403.800000000003</v>
      </c>
      <c r="N11" s="14">
        <f t="shared" si="2"/>
        <v>79.562598399878055</v>
      </c>
      <c r="O11" s="13"/>
      <c r="P11" s="13"/>
      <c r="Q11" s="13"/>
      <c r="R11" s="13">
        <f t="shared" ref="R11:S37" si="174">U11+X11+AA11+AD11+AG11+AJ11+AM11+AP11+AS11+AV11+AY11+BB11+BE11+BH11+BK11+BN11+BQ11+BT11+BW11+BZ11+CC11+CF11+CI11+CL11+CO11+CR11+CU11+CX11+DA11+DD11+DG11+DJ11+DM11+DP11+DS11+DV11+DY11+EB11+EE11+EH11+EK11+EN11+EQ11+ET11+EW11+EZ11+FC11+FF11</f>
        <v>295930.06625000003</v>
      </c>
      <c r="S11" s="13">
        <f t="shared" si="174"/>
        <v>226730.65733000002</v>
      </c>
      <c r="T11" s="14">
        <f t="shared" si="124"/>
        <v>76.616296614639779</v>
      </c>
      <c r="U11" s="13">
        <v>3925.7</v>
      </c>
      <c r="V11" s="13">
        <v>3925.7</v>
      </c>
      <c r="W11" s="14">
        <f t="shared" si="131"/>
        <v>100</v>
      </c>
      <c r="X11" s="13">
        <v>71046.7</v>
      </c>
      <c r="Y11" s="13">
        <v>69333.8</v>
      </c>
      <c r="Z11" s="14">
        <f t="shared" si="132"/>
        <v>97.589050582222683</v>
      </c>
      <c r="AA11" s="13">
        <v>90324.1</v>
      </c>
      <c r="AB11" s="13">
        <v>74560.077999999994</v>
      </c>
      <c r="AC11" s="14">
        <f t="shared" si="133"/>
        <v>82.547269222721269</v>
      </c>
      <c r="AD11" s="13">
        <v>9095.4</v>
      </c>
      <c r="AE11" s="13">
        <v>6014.6869999999999</v>
      </c>
      <c r="AF11" s="14">
        <f t="shared" si="134"/>
        <v>66.128889328671633</v>
      </c>
      <c r="AG11" s="13"/>
      <c r="AH11" s="13"/>
      <c r="AI11" s="14"/>
      <c r="AJ11" s="13">
        <v>705</v>
      </c>
      <c r="AK11" s="13">
        <v>0</v>
      </c>
      <c r="AL11" s="14">
        <f t="shared" ref="AL11:AL43" si="175">AK11/AJ11%</f>
        <v>0</v>
      </c>
      <c r="AM11" s="13"/>
      <c r="AN11" s="13"/>
      <c r="AO11" s="14"/>
      <c r="AP11" s="13"/>
      <c r="AQ11" s="13"/>
      <c r="AR11" s="14"/>
      <c r="AS11" s="13"/>
      <c r="AT11" s="13"/>
      <c r="AU11" s="14"/>
      <c r="AV11" s="13">
        <v>0</v>
      </c>
      <c r="AW11" s="13">
        <v>0</v>
      </c>
      <c r="AX11" s="14"/>
      <c r="AY11" s="13"/>
      <c r="AZ11" s="13"/>
      <c r="BA11" s="14"/>
      <c r="BB11" s="13">
        <v>1139.7</v>
      </c>
      <c r="BC11" s="13">
        <v>1139.7</v>
      </c>
      <c r="BD11" s="14">
        <f t="shared" si="167"/>
        <v>100</v>
      </c>
      <c r="BE11" s="13"/>
      <c r="BF11" s="13"/>
      <c r="BG11" s="14"/>
      <c r="BH11" s="13">
        <v>72764.41</v>
      </c>
      <c r="BI11" s="13">
        <v>34907.738700000002</v>
      </c>
      <c r="BJ11" s="14">
        <f t="shared" si="135"/>
        <v>47.973643571080977</v>
      </c>
      <c r="BK11" s="13">
        <v>1000</v>
      </c>
      <c r="BL11" s="13">
        <v>0</v>
      </c>
      <c r="BM11" s="14">
        <f t="shared" si="168"/>
        <v>0</v>
      </c>
      <c r="BN11" s="13"/>
      <c r="BO11" s="13"/>
      <c r="BP11" s="14"/>
      <c r="BQ11" s="13">
        <v>2076.48</v>
      </c>
      <c r="BR11" s="13">
        <v>2076.48</v>
      </c>
      <c r="BS11" s="14">
        <f t="shared" si="136"/>
        <v>100</v>
      </c>
      <c r="BT11" s="13">
        <v>1380</v>
      </c>
      <c r="BU11" s="13">
        <v>1199.5</v>
      </c>
      <c r="BV11" s="14">
        <f t="shared" ref="BV11:BV42" si="176">BU11/BT11%</f>
        <v>86.920289855072454</v>
      </c>
      <c r="BW11" s="13"/>
      <c r="BX11" s="13"/>
      <c r="BY11" s="14"/>
      <c r="BZ11" s="13"/>
      <c r="CA11" s="13"/>
      <c r="CB11" s="14"/>
      <c r="CC11" s="13"/>
      <c r="CD11" s="13"/>
      <c r="CE11" s="14"/>
      <c r="CF11" s="13">
        <v>1845.6369999999999</v>
      </c>
      <c r="CG11" s="13">
        <v>1716.0344</v>
      </c>
      <c r="CH11" s="14">
        <f t="shared" si="137"/>
        <v>92.977893269369872</v>
      </c>
      <c r="CI11" s="13"/>
      <c r="CJ11" s="13"/>
      <c r="CK11" s="14"/>
      <c r="CL11" s="13">
        <v>60.51</v>
      </c>
      <c r="CM11" s="13">
        <v>60.51</v>
      </c>
      <c r="CN11" s="14">
        <f t="shared" si="138"/>
        <v>100</v>
      </c>
      <c r="CO11" s="13"/>
      <c r="CP11" s="13"/>
      <c r="CQ11" s="14"/>
      <c r="CR11" s="13"/>
      <c r="CS11" s="13"/>
      <c r="CT11" s="14"/>
      <c r="CU11" s="13">
        <v>632.93399999999997</v>
      </c>
      <c r="CV11" s="13">
        <v>632.93399999999997</v>
      </c>
      <c r="CW11" s="14">
        <f t="shared" si="139"/>
        <v>100</v>
      </c>
      <c r="CX11" s="13">
        <v>2387.7150000000001</v>
      </c>
      <c r="CY11" s="13">
        <v>2387.7150000000001</v>
      </c>
      <c r="CZ11" s="14">
        <f t="shared" ref="CZ11:CZ35" si="177">CY11/CX11%</f>
        <v>100</v>
      </c>
      <c r="DA11" s="13"/>
      <c r="DB11" s="13"/>
      <c r="DC11" s="14"/>
      <c r="DD11" s="13"/>
      <c r="DE11" s="13"/>
      <c r="DF11" s="14"/>
      <c r="DG11" s="13"/>
      <c r="DH11" s="13"/>
      <c r="DI11" s="14"/>
      <c r="DJ11" s="13">
        <v>9138.1732499999998</v>
      </c>
      <c r="DK11" s="13">
        <v>9138.1732499999998</v>
      </c>
      <c r="DL11" s="14">
        <f t="shared" ref="DL11" si="178">DK11/DJ11%</f>
        <v>100</v>
      </c>
      <c r="DM11" s="13"/>
      <c r="DN11" s="13"/>
      <c r="DO11" s="14"/>
      <c r="DP11" s="13"/>
      <c r="DQ11" s="13"/>
      <c r="DR11" s="14"/>
      <c r="DS11" s="13"/>
      <c r="DT11" s="13"/>
      <c r="DU11" s="14"/>
      <c r="DV11" s="13"/>
      <c r="DW11" s="13"/>
      <c r="DX11" s="14"/>
      <c r="DY11" s="13"/>
      <c r="DZ11" s="13"/>
      <c r="EA11" s="14"/>
      <c r="EB11" s="13"/>
      <c r="EC11" s="13"/>
      <c r="ED11" s="14"/>
      <c r="EE11" s="13"/>
      <c r="EF11" s="13"/>
      <c r="EG11" s="14"/>
      <c r="EH11" s="13">
        <v>1040</v>
      </c>
      <c r="EI11" s="13">
        <v>269.99997999999999</v>
      </c>
      <c r="EJ11" s="14">
        <f t="shared" si="142"/>
        <v>25.961536538461537</v>
      </c>
      <c r="EK11" s="13"/>
      <c r="EL11" s="13"/>
      <c r="EM11" s="14"/>
      <c r="EN11" s="13"/>
      <c r="EO11" s="13"/>
      <c r="EP11" s="14"/>
      <c r="EQ11" s="13">
        <v>10259</v>
      </c>
      <c r="ER11" s="13">
        <v>10259</v>
      </c>
      <c r="ES11" s="14">
        <f t="shared" si="143"/>
        <v>100</v>
      </c>
      <c r="ET11" s="13"/>
      <c r="EU11" s="13"/>
      <c r="EV11" s="14"/>
      <c r="EW11" s="13"/>
      <c r="EX11" s="13"/>
      <c r="EY11" s="14"/>
      <c r="EZ11" s="13">
        <v>9108.607</v>
      </c>
      <c r="FA11" s="13">
        <v>9108.607</v>
      </c>
      <c r="FB11" s="14">
        <f t="shared" si="144"/>
        <v>99.999999999999986</v>
      </c>
      <c r="FC11" s="13"/>
      <c r="FD11" s="13"/>
      <c r="FE11" s="14"/>
      <c r="FF11" s="13">
        <v>8000</v>
      </c>
      <c r="FG11" s="13">
        <v>0</v>
      </c>
      <c r="FH11" s="14">
        <f t="shared" si="145"/>
        <v>0</v>
      </c>
      <c r="FI11" s="14">
        <f t="shared" si="146"/>
        <v>415993.3</v>
      </c>
      <c r="FJ11" s="14">
        <f t="shared" si="147"/>
        <v>331900.44903000008</v>
      </c>
      <c r="FK11" s="14">
        <f t="shared" si="93"/>
        <v>79.78504678560931</v>
      </c>
      <c r="FL11" s="13">
        <v>7074</v>
      </c>
      <c r="FM11" s="13">
        <v>5305.5</v>
      </c>
      <c r="FN11" s="14">
        <f t="shared" si="148"/>
        <v>75</v>
      </c>
      <c r="FO11" s="13">
        <v>297.5</v>
      </c>
      <c r="FP11" s="13">
        <v>223.19</v>
      </c>
      <c r="FQ11" s="14">
        <f t="shared" si="149"/>
        <v>75.021848739495795</v>
      </c>
      <c r="FR11" s="13">
        <v>405.8</v>
      </c>
      <c r="FS11" s="13">
        <v>244.43</v>
      </c>
      <c r="FT11" s="14">
        <f t="shared" si="150"/>
        <v>60.23410547067521</v>
      </c>
      <c r="FU11" s="13">
        <v>413.7</v>
      </c>
      <c r="FV11" s="13">
        <v>413.7</v>
      </c>
      <c r="FW11" s="14">
        <f t="shared" ref="FW11:FW41" si="179">FV11/FU11%</f>
        <v>100.00000000000001</v>
      </c>
      <c r="FX11" s="13">
        <v>85.6</v>
      </c>
      <c r="FY11" s="13">
        <v>85.6</v>
      </c>
      <c r="FZ11" s="14">
        <f t="shared" ref="FZ11:FZ41" si="180">FY11/FX11%</f>
        <v>100</v>
      </c>
      <c r="GA11" s="13">
        <v>5500</v>
      </c>
      <c r="GB11" s="13">
        <v>4019.3310000000001</v>
      </c>
      <c r="GC11" s="14">
        <f t="shared" si="151"/>
        <v>73.078745454545455</v>
      </c>
      <c r="GD11" s="13"/>
      <c r="GE11" s="13"/>
      <c r="GF11" s="14"/>
      <c r="GG11" s="13">
        <v>3.2</v>
      </c>
      <c r="GH11" s="13">
        <v>0</v>
      </c>
      <c r="GI11" s="14">
        <f t="shared" si="152"/>
        <v>0</v>
      </c>
      <c r="GJ11" s="13">
        <v>104184.1</v>
      </c>
      <c r="GK11" s="13">
        <v>82383.442999999999</v>
      </c>
      <c r="GL11" s="14">
        <f t="shared" si="153"/>
        <v>79.074871309537627</v>
      </c>
      <c r="GM11" s="22">
        <v>1489.3</v>
      </c>
      <c r="GN11" s="22">
        <v>890</v>
      </c>
      <c r="GO11" s="23">
        <f t="shared" si="154"/>
        <v>59.759618612771106</v>
      </c>
      <c r="GP11" s="13">
        <v>260575.3</v>
      </c>
      <c r="GQ11" s="13">
        <v>215774.26</v>
      </c>
      <c r="GR11" s="14">
        <f t="shared" si="155"/>
        <v>82.806873867170083</v>
      </c>
      <c r="GS11" s="13">
        <v>117.3</v>
      </c>
      <c r="GT11" s="13">
        <v>100.86</v>
      </c>
      <c r="GU11" s="14">
        <f t="shared" ref="GU11:GU42" si="181">GT11/GS11%</f>
        <v>85.984654731457795</v>
      </c>
      <c r="GV11" s="13">
        <v>5259.7</v>
      </c>
      <c r="GW11" s="13">
        <v>1695.7</v>
      </c>
      <c r="GX11" s="14">
        <f t="shared" si="156"/>
        <v>32.23948133923988</v>
      </c>
      <c r="GY11" s="13">
        <v>127.3</v>
      </c>
      <c r="GZ11" s="13">
        <v>53.4</v>
      </c>
      <c r="HA11" s="14">
        <f t="shared" si="157"/>
        <v>41.948153967007073</v>
      </c>
      <c r="HB11" s="13">
        <v>20571.2</v>
      </c>
      <c r="HC11" s="13">
        <v>13363.077080000001</v>
      </c>
      <c r="HD11" s="14">
        <f t="shared" si="158"/>
        <v>64.960124251380563</v>
      </c>
      <c r="HE11" s="13">
        <v>4906.8999999999996</v>
      </c>
      <c r="HF11" s="13">
        <v>3145.8</v>
      </c>
      <c r="HG11" s="14">
        <f t="shared" si="159"/>
        <v>64.10972304306182</v>
      </c>
      <c r="HH11" s="13">
        <v>2700</v>
      </c>
      <c r="HI11" s="13">
        <v>2587.5</v>
      </c>
      <c r="HJ11" s="14">
        <f t="shared" si="173"/>
        <v>95.833333333333329</v>
      </c>
      <c r="HK11" s="13">
        <v>5.5</v>
      </c>
      <c r="HL11" s="13">
        <v>1.5</v>
      </c>
      <c r="HM11" s="14">
        <f t="shared" ref="HM11:HM41" si="182">HL11/HK11%</f>
        <v>27.272727272727273</v>
      </c>
      <c r="HN11" s="22">
        <v>1642.1</v>
      </c>
      <c r="HO11" s="22">
        <v>1231.575</v>
      </c>
      <c r="HP11" s="23">
        <f t="shared" si="160"/>
        <v>75</v>
      </c>
      <c r="HQ11" s="22">
        <v>89.2</v>
      </c>
      <c r="HR11" s="22">
        <v>0</v>
      </c>
      <c r="HS11" s="23">
        <f t="shared" si="161"/>
        <v>0</v>
      </c>
      <c r="HT11" s="22">
        <v>7</v>
      </c>
      <c r="HU11" s="22">
        <v>5.2</v>
      </c>
      <c r="HV11" s="23">
        <f t="shared" si="162"/>
        <v>74.285714285714278</v>
      </c>
      <c r="HW11" s="22"/>
      <c r="HX11" s="22"/>
      <c r="HY11" s="23"/>
      <c r="HZ11" s="22"/>
      <c r="IA11" s="22"/>
      <c r="IB11" s="23"/>
      <c r="IC11" s="22">
        <v>538.6</v>
      </c>
      <c r="ID11" s="22">
        <v>376.38294999999999</v>
      </c>
      <c r="IE11" s="23">
        <f t="shared" si="163"/>
        <v>69.881721128852575</v>
      </c>
      <c r="IF11" s="23">
        <f t="shared" si="164"/>
        <v>1745.6824999999999</v>
      </c>
      <c r="IG11" s="23">
        <f t="shared" si="164"/>
        <v>1586.9081000000001</v>
      </c>
      <c r="IH11" s="23">
        <f t="shared" si="119"/>
        <v>90.904737831764947</v>
      </c>
      <c r="II11" s="22">
        <v>732.25</v>
      </c>
      <c r="IJ11" s="22">
        <v>573.47559999999999</v>
      </c>
      <c r="IK11" s="23">
        <f t="shared" si="165"/>
        <v>78.316913622396726</v>
      </c>
      <c r="IL11" s="22">
        <v>1013.4325</v>
      </c>
      <c r="IM11" s="22">
        <v>1013.4325</v>
      </c>
      <c r="IN11" s="23">
        <f t="shared" ref="IN11" si="183">IM11/IL11%</f>
        <v>100</v>
      </c>
      <c r="IO11" s="13">
        <f t="shared" si="127"/>
        <v>877232.34875</v>
      </c>
      <c r="IP11" s="13">
        <f t="shared" si="128"/>
        <v>691947.00156000012</v>
      </c>
      <c r="IQ11" s="14">
        <f t="shared" si="122"/>
        <v>78.878418305706617</v>
      </c>
    </row>
    <row r="12" spans="1:251" ht="13.5" customHeight="1" x14ac:dyDescent="0.25">
      <c r="A12" s="2" t="s">
        <v>179</v>
      </c>
      <c r="B12" s="3" t="s">
        <v>180</v>
      </c>
      <c r="C12" s="11">
        <f t="shared" si="129"/>
        <v>47466</v>
      </c>
      <c r="D12" s="11">
        <f t="shared" si="129"/>
        <v>35166.253130000005</v>
      </c>
      <c r="E12" s="11">
        <f t="shared" si="166"/>
        <v>74.087247988033539</v>
      </c>
      <c r="F12" s="13"/>
      <c r="G12" s="13"/>
      <c r="H12" s="13"/>
      <c r="I12" s="13">
        <v>46666</v>
      </c>
      <c r="J12" s="13">
        <v>35116.253130000005</v>
      </c>
      <c r="K12" s="14">
        <f t="shared" si="123"/>
        <v>75.250188852697903</v>
      </c>
      <c r="L12" s="13">
        <v>800</v>
      </c>
      <c r="M12" s="13">
        <v>50</v>
      </c>
      <c r="N12" s="14">
        <f t="shared" si="2"/>
        <v>6.25</v>
      </c>
      <c r="O12" s="13"/>
      <c r="P12" s="13"/>
      <c r="Q12" s="13"/>
      <c r="R12" s="13">
        <f t="shared" si="174"/>
        <v>58427.347459999997</v>
      </c>
      <c r="S12" s="13">
        <f t="shared" si="174"/>
        <v>45790.441930000001</v>
      </c>
      <c r="T12" s="14">
        <f t="shared" si="124"/>
        <v>78.371591250738604</v>
      </c>
      <c r="U12" s="13">
        <v>980.6</v>
      </c>
      <c r="V12" s="13">
        <v>980.6</v>
      </c>
      <c r="W12" s="14">
        <f t="shared" si="131"/>
        <v>99.999999999999986</v>
      </c>
      <c r="X12" s="13">
        <v>0</v>
      </c>
      <c r="Y12" s="13">
        <v>0</v>
      </c>
      <c r="Z12" s="14"/>
      <c r="AA12" s="13">
        <v>17749.3</v>
      </c>
      <c r="AB12" s="13">
        <v>17551.144</v>
      </c>
      <c r="AC12" s="14">
        <f>AB12/AA12%</f>
        <v>98.883584141346418</v>
      </c>
      <c r="AD12" s="13">
        <v>5806.5</v>
      </c>
      <c r="AE12" s="13">
        <v>3968.0169999999998</v>
      </c>
      <c r="AF12" s="14">
        <f t="shared" si="134"/>
        <v>68.337501076379922</v>
      </c>
      <c r="AG12" s="13"/>
      <c r="AH12" s="13"/>
      <c r="AI12" s="14"/>
      <c r="AJ12" s="13"/>
      <c r="AK12" s="13"/>
      <c r="AL12" s="14"/>
      <c r="AM12" s="13"/>
      <c r="AN12" s="13"/>
      <c r="AO12" s="14"/>
      <c r="AP12" s="13"/>
      <c r="AQ12" s="13"/>
      <c r="AR12" s="14"/>
      <c r="AS12" s="13"/>
      <c r="AT12" s="13"/>
      <c r="AU12" s="14"/>
      <c r="AV12" s="13">
        <v>0</v>
      </c>
      <c r="AW12" s="13">
        <v>0</v>
      </c>
      <c r="AX12" s="14"/>
      <c r="AY12" s="13"/>
      <c r="AZ12" s="13"/>
      <c r="BA12" s="14"/>
      <c r="BB12" s="13"/>
      <c r="BC12" s="13"/>
      <c r="BD12" s="14"/>
      <c r="BE12" s="13"/>
      <c r="BF12" s="13"/>
      <c r="BG12" s="14"/>
      <c r="BH12" s="13"/>
      <c r="BI12" s="13"/>
      <c r="BJ12" s="14"/>
      <c r="BK12" s="13"/>
      <c r="BL12" s="13"/>
      <c r="BM12" s="14"/>
      <c r="BN12" s="13"/>
      <c r="BO12" s="13"/>
      <c r="BP12" s="14"/>
      <c r="BQ12" s="13">
        <v>1270.08</v>
      </c>
      <c r="BR12" s="13">
        <v>1270.08</v>
      </c>
      <c r="BS12" s="14">
        <f t="shared" si="136"/>
        <v>100</v>
      </c>
      <c r="BT12" s="13"/>
      <c r="BU12" s="13"/>
      <c r="BV12" s="14"/>
      <c r="BW12" s="13"/>
      <c r="BX12" s="13"/>
      <c r="BY12" s="14"/>
      <c r="BZ12" s="13"/>
      <c r="CA12" s="13"/>
      <c r="CB12" s="14"/>
      <c r="CC12" s="13"/>
      <c r="CD12" s="13"/>
      <c r="CE12" s="14"/>
      <c r="CF12" s="13">
        <v>1845.635</v>
      </c>
      <c r="CG12" s="13">
        <v>1753.3532499999999</v>
      </c>
      <c r="CH12" s="14">
        <f t="shared" si="137"/>
        <v>94.999999999999986</v>
      </c>
      <c r="CI12" s="13"/>
      <c r="CJ12" s="13"/>
      <c r="CK12" s="14"/>
      <c r="CL12" s="13">
        <v>57.9</v>
      </c>
      <c r="CM12" s="13">
        <v>57.32085</v>
      </c>
      <c r="CN12" s="14">
        <f t="shared" si="138"/>
        <v>98.999740932642496</v>
      </c>
      <c r="CO12" s="13"/>
      <c r="CP12" s="13"/>
      <c r="CQ12" s="14"/>
      <c r="CR12" s="13"/>
      <c r="CS12" s="13"/>
      <c r="CT12" s="14"/>
      <c r="CU12" s="13">
        <v>553.81700000000001</v>
      </c>
      <c r="CV12" s="13">
        <v>548.27893999999992</v>
      </c>
      <c r="CW12" s="14">
        <f t="shared" si="139"/>
        <v>99.00001986215662</v>
      </c>
      <c r="CX12" s="13">
        <v>106.38200000000001</v>
      </c>
      <c r="CY12" s="13">
        <v>0</v>
      </c>
      <c r="CZ12" s="14">
        <f t="shared" si="177"/>
        <v>0</v>
      </c>
      <c r="DA12" s="13"/>
      <c r="DB12" s="13"/>
      <c r="DC12" s="14"/>
      <c r="DD12" s="13"/>
      <c r="DE12" s="13"/>
      <c r="DF12" s="14"/>
      <c r="DG12" s="13"/>
      <c r="DH12" s="13"/>
      <c r="DI12" s="14"/>
      <c r="DJ12" s="13"/>
      <c r="DK12" s="13"/>
      <c r="DL12" s="14"/>
      <c r="DM12" s="13"/>
      <c r="DN12" s="13"/>
      <c r="DO12" s="14"/>
      <c r="DP12" s="13">
        <v>11807.13846</v>
      </c>
      <c r="DQ12" s="13">
        <v>11807.13846</v>
      </c>
      <c r="DR12" s="14">
        <f t="shared" si="140"/>
        <v>100</v>
      </c>
      <c r="DS12" s="13"/>
      <c r="DT12" s="13"/>
      <c r="DU12" s="14"/>
      <c r="DV12" s="13"/>
      <c r="DW12" s="13"/>
      <c r="DX12" s="14"/>
      <c r="DY12" s="13"/>
      <c r="DZ12" s="13"/>
      <c r="EA12" s="14"/>
      <c r="EB12" s="13"/>
      <c r="EC12" s="13"/>
      <c r="ED12" s="14"/>
      <c r="EE12" s="13"/>
      <c r="EF12" s="13"/>
      <c r="EG12" s="14"/>
      <c r="EH12" s="13">
        <v>300</v>
      </c>
      <c r="EI12" s="13">
        <v>141.50942999999998</v>
      </c>
      <c r="EJ12" s="14">
        <f t="shared" si="142"/>
        <v>47.169809999999991</v>
      </c>
      <c r="EK12" s="13"/>
      <c r="EL12" s="13"/>
      <c r="EM12" s="14"/>
      <c r="EN12" s="13"/>
      <c r="EO12" s="13"/>
      <c r="EP12" s="14"/>
      <c r="EQ12" s="13">
        <v>1493</v>
      </c>
      <c r="ER12" s="13">
        <v>1493</v>
      </c>
      <c r="ES12" s="14">
        <f t="shared" si="143"/>
        <v>100</v>
      </c>
      <c r="ET12" s="13"/>
      <c r="EU12" s="13"/>
      <c r="EV12" s="14"/>
      <c r="EW12" s="13"/>
      <c r="EX12" s="13"/>
      <c r="EY12" s="14"/>
      <c r="EZ12" s="13">
        <v>3256.9949999999999</v>
      </c>
      <c r="FA12" s="13">
        <v>0</v>
      </c>
      <c r="FB12" s="14">
        <f t="shared" si="144"/>
        <v>0</v>
      </c>
      <c r="FC12" s="13"/>
      <c r="FD12" s="13"/>
      <c r="FE12" s="14"/>
      <c r="FF12" s="13">
        <v>13200</v>
      </c>
      <c r="FG12" s="13">
        <v>6220</v>
      </c>
      <c r="FH12" s="14">
        <f t="shared" si="145"/>
        <v>47.121212121212125</v>
      </c>
      <c r="FI12" s="14">
        <f t="shared" si="146"/>
        <v>135508.30000000002</v>
      </c>
      <c r="FJ12" s="14">
        <f t="shared" si="147"/>
        <v>110752.74661000002</v>
      </c>
      <c r="FK12" s="14">
        <f t="shared" si="93"/>
        <v>81.731337940185227</v>
      </c>
      <c r="FL12" s="13">
        <v>1309</v>
      </c>
      <c r="FM12" s="13">
        <v>981.9</v>
      </c>
      <c r="FN12" s="14">
        <f t="shared" si="148"/>
        <v>75.011459129106186</v>
      </c>
      <c r="FO12" s="13">
        <v>157.5</v>
      </c>
      <c r="FP12" s="13">
        <v>117.92</v>
      </c>
      <c r="FQ12" s="14">
        <f t="shared" si="149"/>
        <v>74.869841269841274</v>
      </c>
      <c r="FR12" s="13">
        <v>181.6</v>
      </c>
      <c r="FS12" s="13">
        <v>136.98642999999998</v>
      </c>
      <c r="FT12" s="14">
        <f t="shared" si="150"/>
        <v>75.433056167400878</v>
      </c>
      <c r="FU12" s="13"/>
      <c r="FV12" s="13"/>
      <c r="FW12" s="14"/>
      <c r="FX12" s="13"/>
      <c r="FY12" s="13"/>
      <c r="FZ12" s="14"/>
      <c r="GA12" s="13"/>
      <c r="GB12" s="13"/>
      <c r="GC12" s="14"/>
      <c r="GD12" s="13"/>
      <c r="GE12" s="13"/>
      <c r="GF12" s="14"/>
      <c r="GG12" s="13"/>
      <c r="GH12" s="13"/>
      <c r="GI12" s="14"/>
      <c r="GJ12" s="13">
        <v>31902.5</v>
      </c>
      <c r="GK12" s="13">
        <v>27038.977999999999</v>
      </c>
      <c r="GL12" s="14">
        <f t="shared" si="153"/>
        <v>84.755044275526998</v>
      </c>
      <c r="GM12" s="22">
        <v>499.6</v>
      </c>
      <c r="GN12" s="22">
        <v>129.6</v>
      </c>
      <c r="GO12" s="23">
        <f t="shared" si="154"/>
        <v>25.940752602081663</v>
      </c>
      <c r="GP12" s="13">
        <v>90288.7</v>
      </c>
      <c r="GQ12" s="13">
        <v>74803.399000000005</v>
      </c>
      <c r="GR12" s="14">
        <f t="shared" si="155"/>
        <v>82.849126191871193</v>
      </c>
      <c r="GS12" s="13"/>
      <c r="GT12" s="13"/>
      <c r="GU12" s="14"/>
      <c r="GV12" s="13">
        <v>3616.3</v>
      </c>
      <c r="GW12" s="13">
        <v>1979.8</v>
      </c>
      <c r="GX12" s="14">
        <f t="shared" si="156"/>
        <v>54.746564167795803</v>
      </c>
      <c r="GY12" s="13">
        <v>95.5</v>
      </c>
      <c r="GZ12" s="13">
        <v>56.1</v>
      </c>
      <c r="HA12" s="14">
        <f t="shared" si="157"/>
        <v>58.7434554973822</v>
      </c>
      <c r="HB12" s="13">
        <v>5008.5</v>
      </c>
      <c r="HC12" s="13">
        <v>4110.5972300000003</v>
      </c>
      <c r="HD12" s="14">
        <f t="shared" si="158"/>
        <v>82.072421483478095</v>
      </c>
      <c r="HE12" s="13">
        <v>1090.4000000000001</v>
      </c>
      <c r="HF12" s="13">
        <v>426.8</v>
      </c>
      <c r="HG12" s="14">
        <f t="shared" si="159"/>
        <v>39.141599413059424</v>
      </c>
      <c r="HH12" s="13"/>
      <c r="HI12" s="13"/>
      <c r="HJ12" s="14"/>
      <c r="HK12" s="13"/>
      <c r="HL12" s="13">
        <v>0</v>
      </c>
      <c r="HM12" s="14"/>
      <c r="HN12" s="22">
        <v>878.2</v>
      </c>
      <c r="HO12" s="22">
        <v>658.65</v>
      </c>
      <c r="HP12" s="23">
        <f t="shared" si="160"/>
        <v>75</v>
      </c>
      <c r="HQ12" s="22">
        <v>16.5</v>
      </c>
      <c r="HR12" s="22">
        <v>0</v>
      </c>
      <c r="HS12" s="23">
        <f t="shared" si="161"/>
        <v>0</v>
      </c>
      <c r="HT12" s="22">
        <v>0.8</v>
      </c>
      <c r="HU12" s="22">
        <v>0.6</v>
      </c>
      <c r="HV12" s="23">
        <f t="shared" si="162"/>
        <v>75</v>
      </c>
      <c r="HW12" s="22"/>
      <c r="HX12" s="22"/>
      <c r="HY12" s="23"/>
      <c r="HZ12" s="22">
        <v>22</v>
      </c>
      <c r="IA12" s="22">
        <v>0</v>
      </c>
      <c r="IB12" s="23">
        <f t="shared" ref="IB12:IB31" si="184">IA12/HZ12%</f>
        <v>0</v>
      </c>
      <c r="IC12" s="22">
        <v>441.2</v>
      </c>
      <c r="ID12" s="22">
        <v>311.41595000000001</v>
      </c>
      <c r="IE12" s="23">
        <f t="shared" si="163"/>
        <v>70.583850861287402</v>
      </c>
      <c r="IF12" s="23">
        <f t="shared" si="164"/>
        <v>0</v>
      </c>
      <c r="IG12" s="23">
        <f t="shared" si="164"/>
        <v>0</v>
      </c>
      <c r="IH12" s="23"/>
      <c r="II12" s="22"/>
      <c r="IJ12" s="22"/>
      <c r="IK12" s="23"/>
      <c r="IL12" s="22"/>
      <c r="IM12" s="22"/>
      <c r="IN12" s="23"/>
      <c r="IO12" s="13">
        <f t="shared" si="127"/>
        <v>241401.64746000001</v>
      </c>
      <c r="IP12" s="13">
        <f t="shared" si="128"/>
        <v>191709.44167000003</v>
      </c>
      <c r="IQ12" s="14">
        <f t="shared" si="122"/>
        <v>79.415133942599155</v>
      </c>
    </row>
    <row r="13" spans="1:251" x14ac:dyDescent="0.25">
      <c r="A13" s="2" t="s">
        <v>181</v>
      </c>
      <c r="B13" s="3" t="s">
        <v>145</v>
      </c>
      <c r="C13" s="11">
        <f t="shared" si="129"/>
        <v>152598.5</v>
      </c>
      <c r="D13" s="11">
        <f t="shared" si="129"/>
        <v>118022.60145</v>
      </c>
      <c r="E13" s="11">
        <f t="shared" si="166"/>
        <v>77.341914533891227</v>
      </c>
      <c r="F13" s="13"/>
      <c r="G13" s="13"/>
      <c r="H13" s="13"/>
      <c r="I13" s="13">
        <v>120643.2</v>
      </c>
      <c r="J13" s="13">
        <v>101407.10145</v>
      </c>
      <c r="K13" s="14">
        <f t="shared" si="123"/>
        <v>84.055381032664911</v>
      </c>
      <c r="L13" s="13">
        <v>31955.3</v>
      </c>
      <c r="M13" s="13">
        <v>16615.5</v>
      </c>
      <c r="N13" s="14">
        <f t="shared" si="2"/>
        <v>51.996069509596218</v>
      </c>
      <c r="O13" s="13"/>
      <c r="P13" s="13"/>
      <c r="Q13" s="13"/>
      <c r="R13" s="13">
        <f t="shared" si="174"/>
        <v>114056.85384000003</v>
      </c>
      <c r="S13" s="13">
        <f t="shared" si="174"/>
        <v>97580.023600000015</v>
      </c>
      <c r="T13" s="14">
        <f t="shared" si="124"/>
        <v>85.553844696510865</v>
      </c>
      <c r="U13" s="13">
        <v>1278.2</v>
      </c>
      <c r="V13" s="13">
        <v>1149.95442</v>
      </c>
      <c r="W13" s="14">
        <f t="shared" si="131"/>
        <v>89.966704741042093</v>
      </c>
      <c r="X13" s="13">
        <v>28752.3</v>
      </c>
      <c r="Y13" s="13">
        <v>28752.3</v>
      </c>
      <c r="Z13" s="14">
        <f t="shared" si="132"/>
        <v>100.00000000000001</v>
      </c>
      <c r="AA13" s="13">
        <v>47602.7</v>
      </c>
      <c r="AB13" s="13">
        <v>44184.118999999999</v>
      </c>
      <c r="AC13" s="14">
        <f t="shared" si="133"/>
        <v>92.818514496026481</v>
      </c>
      <c r="AD13" s="13">
        <v>7288.6</v>
      </c>
      <c r="AE13" s="13">
        <v>4835.1030000000001</v>
      </c>
      <c r="AF13" s="14">
        <f t="shared" si="134"/>
        <v>66.33788381856597</v>
      </c>
      <c r="AG13" s="13"/>
      <c r="AH13" s="13"/>
      <c r="AI13" s="14"/>
      <c r="AJ13" s="13"/>
      <c r="AK13" s="13"/>
      <c r="AL13" s="14"/>
      <c r="AM13" s="13"/>
      <c r="AN13" s="13"/>
      <c r="AO13" s="14"/>
      <c r="AP13" s="13"/>
      <c r="AQ13" s="13"/>
      <c r="AR13" s="14"/>
      <c r="AS13" s="13"/>
      <c r="AT13" s="13"/>
      <c r="AU13" s="14"/>
      <c r="AV13" s="13">
        <v>0</v>
      </c>
      <c r="AW13" s="13">
        <v>0</v>
      </c>
      <c r="AX13" s="14"/>
      <c r="AY13" s="13"/>
      <c r="AZ13" s="13"/>
      <c r="BA13" s="14"/>
      <c r="BB13" s="13">
        <v>1505</v>
      </c>
      <c r="BC13" s="13">
        <v>1505</v>
      </c>
      <c r="BD13" s="14">
        <f t="shared" si="167"/>
        <v>100</v>
      </c>
      <c r="BE13" s="13"/>
      <c r="BF13" s="13"/>
      <c r="BG13" s="14"/>
      <c r="BH13" s="13"/>
      <c r="BI13" s="13"/>
      <c r="BJ13" s="14"/>
      <c r="BK13" s="13"/>
      <c r="BL13" s="13"/>
      <c r="BM13" s="14"/>
      <c r="BN13" s="13"/>
      <c r="BO13" s="13"/>
      <c r="BP13" s="14"/>
      <c r="BQ13" s="13">
        <v>3966.24</v>
      </c>
      <c r="BR13" s="13">
        <v>3966.24</v>
      </c>
      <c r="BS13" s="14">
        <f t="shared" si="136"/>
        <v>100</v>
      </c>
      <c r="BT13" s="13"/>
      <c r="BU13" s="13"/>
      <c r="BV13" s="14"/>
      <c r="BW13" s="13"/>
      <c r="BX13" s="13"/>
      <c r="BY13" s="14"/>
      <c r="BZ13" s="13"/>
      <c r="CA13" s="13"/>
      <c r="CB13" s="14"/>
      <c r="CC13" s="13"/>
      <c r="CD13" s="13"/>
      <c r="CE13" s="14"/>
      <c r="CF13" s="13"/>
      <c r="CG13" s="13"/>
      <c r="CH13" s="14"/>
      <c r="CI13" s="13"/>
      <c r="CJ13" s="13"/>
      <c r="CK13" s="14"/>
      <c r="CL13" s="13">
        <v>56.17</v>
      </c>
      <c r="CM13" s="13">
        <v>56.17</v>
      </c>
      <c r="CN13" s="14">
        <f t="shared" si="138"/>
        <v>100.00000000000001</v>
      </c>
      <c r="CO13" s="13"/>
      <c r="CP13" s="13"/>
      <c r="CQ13" s="14"/>
      <c r="CR13" s="13"/>
      <c r="CS13" s="13"/>
      <c r="CT13" s="14"/>
      <c r="CU13" s="13">
        <v>316.46699999999998</v>
      </c>
      <c r="CV13" s="13">
        <v>316.46699999999998</v>
      </c>
      <c r="CW13" s="14">
        <f t="shared" si="139"/>
        <v>100</v>
      </c>
      <c r="CX13" s="13">
        <v>106.384</v>
      </c>
      <c r="CY13" s="13">
        <v>106.384</v>
      </c>
      <c r="CZ13" s="14">
        <f t="shared" si="177"/>
        <v>100.00000000000001</v>
      </c>
      <c r="DA13" s="13"/>
      <c r="DB13" s="13"/>
      <c r="DC13" s="14"/>
      <c r="DD13" s="13"/>
      <c r="DE13" s="13"/>
      <c r="DF13" s="14"/>
      <c r="DG13" s="13"/>
      <c r="DH13" s="13"/>
      <c r="DI13" s="14"/>
      <c r="DJ13" s="13"/>
      <c r="DK13" s="13"/>
      <c r="DL13" s="14"/>
      <c r="DM13" s="13"/>
      <c r="DN13" s="13"/>
      <c r="DO13" s="14"/>
      <c r="DP13" s="13">
        <v>6013.8858399999999</v>
      </c>
      <c r="DQ13" s="13">
        <v>6013.8858399999999</v>
      </c>
      <c r="DR13" s="14">
        <f t="shared" si="140"/>
        <v>100</v>
      </c>
      <c r="DS13" s="13"/>
      <c r="DT13" s="13"/>
      <c r="DU13" s="14"/>
      <c r="DV13" s="13"/>
      <c r="DW13" s="13"/>
      <c r="DX13" s="14"/>
      <c r="DY13" s="13">
        <v>540</v>
      </c>
      <c r="DZ13" s="13">
        <v>540</v>
      </c>
      <c r="EA13" s="14">
        <f t="shared" ref="EA13:EA37" si="185">DZ13/DY13%</f>
        <v>100</v>
      </c>
      <c r="EB13" s="13"/>
      <c r="EC13" s="13"/>
      <c r="ED13" s="14"/>
      <c r="EE13" s="13"/>
      <c r="EF13" s="13"/>
      <c r="EG13" s="14"/>
      <c r="EH13" s="13"/>
      <c r="EI13" s="13"/>
      <c r="EJ13" s="14"/>
      <c r="EK13" s="13">
        <v>744.33699999999999</v>
      </c>
      <c r="EL13" s="13">
        <v>744.33699999999999</v>
      </c>
      <c r="EM13" s="14">
        <f t="shared" si="170"/>
        <v>100</v>
      </c>
      <c r="EN13" s="13">
        <v>720.3</v>
      </c>
      <c r="EO13" s="13">
        <v>720.3</v>
      </c>
      <c r="EP13" s="14">
        <f t="shared" si="171"/>
        <v>100</v>
      </c>
      <c r="EQ13" s="13">
        <v>1717</v>
      </c>
      <c r="ER13" s="13">
        <v>1717</v>
      </c>
      <c r="ES13" s="14">
        <f t="shared" si="143"/>
        <v>99.999999999999986</v>
      </c>
      <c r="ET13" s="13"/>
      <c r="EU13" s="13"/>
      <c r="EV13" s="14"/>
      <c r="EW13" s="13"/>
      <c r="EX13" s="13"/>
      <c r="EY13" s="14"/>
      <c r="EZ13" s="13">
        <v>4199.2659999999996</v>
      </c>
      <c r="FA13" s="13">
        <v>0</v>
      </c>
      <c r="FB13" s="14">
        <f t="shared" si="144"/>
        <v>0</v>
      </c>
      <c r="FC13" s="13"/>
      <c r="FD13" s="13"/>
      <c r="FE13" s="14"/>
      <c r="FF13" s="13">
        <v>9250.0040000000008</v>
      </c>
      <c r="FG13" s="13">
        <v>2972.76334</v>
      </c>
      <c r="FH13" s="14">
        <f t="shared" si="145"/>
        <v>32.137968156554308</v>
      </c>
      <c r="FI13" s="14">
        <f t="shared" si="146"/>
        <v>267805.90000000008</v>
      </c>
      <c r="FJ13" s="14">
        <f t="shared" si="147"/>
        <v>211136.88448999994</v>
      </c>
      <c r="FK13" s="14">
        <f t="shared" si="93"/>
        <v>78.839519401925003</v>
      </c>
      <c r="FL13" s="13">
        <v>2116</v>
      </c>
      <c r="FM13" s="13">
        <v>1586.7</v>
      </c>
      <c r="FN13" s="14">
        <f t="shared" si="148"/>
        <v>74.985822306238191</v>
      </c>
      <c r="FO13" s="13">
        <v>175</v>
      </c>
      <c r="FP13" s="13">
        <v>130.58000000000001</v>
      </c>
      <c r="FQ13" s="14">
        <f t="shared" si="149"/>
        <v>74.617142857142866</v>
      </c>
      <c r="FR13" s="13">
        <v>181.6</v>
      </c>
      <c r="FS13" s="13">
        <v>134.27199999999999</v>
      </c>
      <c r="FT13" s="14">
        <f t="shared" si="150"/>
        <v>73.93832599118943</v>
      </c>
      <c r="FU13" s="13"/>
      <c r="FV13" s="13"/>
      <c r="FW13" s="14"/>
      <c r="FX13" s="13"/>
      <c r="FY13" s="13"/>
      <c r="FZ13" s="14"/>
      <c r="GA13" s="13"/>
      <c r="GB13" s="13"/>
      <c r="GC13" s="14"/>
      <c r="GD13" s="13"/>
      <c r="GE13" s="13"/>
      <c r="GF13" s="14"/>
      <c r="GG13" s="13"/>
      <c r="GH13" s="13"/>
      <c r="GI13" s="14"/>
      <c r="GJ13" s="13">
        <v>63693.1</v>
      </c>
      <c r="GK13" s="13">
        <v>50389.233999999997</v>
      </c>
      <c r="GL13" s="14">
        <f t="shared" si="153"/>
        <v>79.112547512995903</v>
      </c>
      <c r="GM13" s="22">
        <v>2738.5</v>
      </c>
      <c r="GN13" s="22">
        <v>665</v>
      </c>
      <c r="GO13" s="23">
        <f t="shared" si="154"/>
        <v>24.283366806645972</v>
      </c>
      <c r="GP13" s="13">
        <v>170757.7</v>
      </c>
      <c r="GQ13" s="13">
        <v>139797.21299999999</v>
      </c>
      <c r="GR13" s="14">
        <f t="shared" si="155"/>
        <v>81.868760823084386</v>
      </c>
      <c r="GS13" s="13">
        <v>42</v>
      </c>
      <c r="GT13" s="13">
        <v>42</v>
      </c>
      <c r="GU13" s="14">
        <f t="shared" si="181"/>
        <v>100</v>
      </c>
      <c r="GV13" s="13">
        <v>8372.2000000000007</v>
      </c>
      <c r="GW13" s="13">
        <v>4375.8</v>
      </c>
      <c r="GX13" s="14">
        <f t="shared" si="156"/>
        <v>52.2658321588113</v>
      </c>
      <c r="GY13" s="13">
        <v>191.1</v>
      </c>
      <c r="GZ13" s="13">
        <v>111.3</v>
      </c>
      <c r="HA13" s="14">
        <f t="shared" si="157"/>
        <v>58.241758241758241</v>
      </c>
      <c r="HB13" s="13">
        <v>15918</v>
      </c>
      <c r="HC13" s="13">
        <v>11327.140539999999</v>
      </c>
      <c r="HD13" s="14">
        <f t="shared" si="158"/>
        <v>71.159319889433334</v>
      </c>
      <c r="HE13" s="13">
        <v>1635.6</v>
      </c>
      <c r="HF13" s="13">
        <v>1000.05</v>
      </c>
      <c r="HG13" s="14">
        <f t="shared" si="159"/>
        <v>61.142699926632432</v>
      </c>
      <c r="HH13" s="13">
        <v>540</v>
      </c>
      <c r="HI13" s="13">
        <v>540</v>
      </c>
      <c r="HJ13" s="14">
        <f t="shared" si="173"/>
        <v>100</v>
      </c>
      <c r="HK13" s="13">
        <v>2</v>
      </c>
      <c r="HL13" s="13">
        <v>0.5</v>
      </c>
      <c r="HM13" s="14">
        <f t="shared" si="182"/>
        <v>25</v>
      </c>
      <c r="HN13" s="22">
        <v>987.9</v>
      </c>
      <c r="HO13" s="22">
        <v>740.92499999999995</v>
      </c>
      <c r="HP13" s="23">
        <f t="shared" si="160"/>
        <v>75</v>
      </c>
      <c r="HQ13" s="22">
        <v>26.9</v>
      </c>
      <c r="HR13" s="22">
        <v>0</v>
      </c>
      <c r="HS13" s="23">
        <f t="shared" si="161"/>
        <v>0</v>
      </c>
      <c r="HT13" s="22">
        <v>4.2</v>
      </c>
      <c r="HU13" s="22">
        <v>3.1</v>
      </c>
      <c r="HV13" s="23">
        <f t="shared" si="162"/>
        <v>73.80952380952381</v>
      </c>
      <c r="HW13" s="22"/>
      <c r="HX13" s="22"/>
      <c r="HY13" s="23"/>
      <c r="HZ13" s="22"/>
      <c r="IA13" s="22"/>
      <c r="IB13" s="23"/>
      <c r="IC13" s="22">
        <v>424.1</v>
      </c>
      <c r="ID13" s="22">
        <v>293.06995000000001</v>
      </c>
      <c r="IE13" s="23">
        <f t="shared" si="163"/>
        <v>69.103973119547263</v>
      </c>
      <c r="IF13" s="23">
        <f t="shared" si="164"/>
        <v>0</v>
      </c>
      <c r="IG13" s="23">
        <f t="shared" si="164"/>
        <v>0</v>
      </c>
      <c r="IH13" s="23"/>
      <c r="II13" s="22"/>
      <c r="IJ13" s="22"/>
      <c r="IK13" s="23"/>
      <c r="IL13" s="22"/>
      <c r="IM13" s="22"/>
      <c r="IN13" s="23"/>
      <c r="IO13" s="13">
        <f t="shared" si="127"/>
        <v>534461.25384000014</v>
      </c>
      <c r="IP13" s="13">
        <f t="shared" si="128"/>
        <v>426739.50954</v>
      </c>
      <c r="IQ13" s="14">
        <f t="shared" si="122"/>
        <v>79.844798191442251</v>
      </c>
    </row>
    <row r="14" spans="1:251" x14ac:dyDescent="0.25">
      <c r="A14" s="2" t="s">
        <v>182</v>
      </c>
      <c r="B14" s="3" t="s">
        <v>146</v>
      </c>
      <c r="C14" s="11">
        <f t="shared" si="129"/>
        <v>76436.800000000003</v>
      </c>
      <c r="D14" s="11">
        <f t="shared" si="129"/>
        <v>50511.244170000005</v>
      </c>
      <c r="E14" s="11">
        <f t="shared" si="166"/>
        <v>66.082363691310988</v>
      </c>
      <c r="F14" s="13"/>
      <c r="G14" s="13"/>
      <c r="H14" s="13"/>
      <c r="I14" s="13">
        <v>54085</v>
      </c>
      <c r="J14" s="13">
        <v>40633.044170000001</v>
      </c>
      <c r="K14" s="14">
        <f t="shared" si="123"/>
        <v>75.128120865304609</v>
      </c>
      <c r="L14" s="13">
        <v>22351.8</v>
      </c>
      <c r="M14" s="13">
        <v>9878.2000000000007</v>
      </c>
      <c r="N14" s="14">
        <f t="shared" si="2"/>
        <v>44.194203598815314</v>
      </c>
      <c r="O14" s="13"/>
      <c r="P14" s="13"/>
      <c r="Q14" s="13"/>
      <c r="R14" s="13">
        <f t="shared" si="174"/>
        <v>87088.093000000008</v>
      </c>
      <c r="S14" s="13">
        <f t="shared" si="174"/>
        <v>74691.354949999994</v>
      </c>
      <c r="T14" s="14">
        <f t="shared" si="124"/>
        <v>85.765289349027299</v>
      </c>
      <c r="U14" s="13">
        <v>2189.3000000000002</v>
      </c>
      <c r="V14" s="13">
        <v>2189.3000000000002</v>
      </c>
      <c r="W14" s="14">
        <f t="shared" si="131"/>
        <v>100</v>
      </c>
      <c r="X14" s="13">
        <v>4463.1000000000004</v>
      </c>
      <c r="Y14" s="13">
        <v>4463.1000000000004</v>
      </c>
      <c r="Z14" s="14">
        <f t="shared" si="132"/>
        <v>100.00000000000001</v>
      </c>
      <c r="AA14" s="13">
        <v>16780.2</v>
      </c>
      <c r="AB14" s="13">
        <v>12337.909</v>
      </c>
      <c r="AC14" s="14">
        <f t="shared" si="133"/>
        <v>73.526590863040951</v>
      </c>
      <c r="AD14" s="13">
        <v>6317.9</v>
      </c>
      <c r="AE14" s="13">
        <v>4258.799</v>
      </c>
      <c r="AF14" s="14">
        <f t="shared" si="134"/>
        <v>67.408458506782324</v>
      </c>
      <c r="AG14" s="13"/>
      <c r="AH14" s="13"/>
      <c r="AI14" s="14"/>
      <c r="AJ14" s="13"/>
      <c r="AK14" s="13"/>
      <c r="AL14" s="14"/>
      <c r="AM14" s="13"/>
      <c r="AN14" s="13"/>
      <c r="AO14" s="14"/>
      <c r="AP14" s="13"/>
      <c r="AQ14" s="13"/>
      <c r="AR14" s="14"/>
      <c r="AS14" s="13"/>
      <c r="AT14" s="13"/>
      <c r="AU14" s="14"/>
      <c r="AV14" s="13">
        <v>0</v>
      </c>
      <c r="AW14" s="13">
        <v>0</v>
      </c>
      <c r="AX14" s="14"/>
      <c r="AY14" s="13"/>
      <c r="AZ14" s="13"/>
      <c r="BA14" s="14"/>
      <c r="BB14" s="13">
        <v>595.4</v>
      </c>
      <c r="BC14" s="13">
        <v>0</v>
      </c>
      <c r="BD14" s="14">
        <f t="shared" si="167"/>
        <v>0</v>
      </c>
      <c r="BE14" s="13"/>
      <c r="BF14" s="13"/>
      <c r="BG14" s="14"/>
      <c r="BH14" s="13"/>
      <c r="BI14" s="13"/>
      <c r="BJ14" s="14"/>
      <c r="BK14" s="13"/>
      <c r="BL14" s="13"/>
      <c r="BM14" s="14"/>
      <c r="BN14" s="13"/>
      <c r="BO14" s="13"/>
      <c r="BP14" s="14"/>
      <c r="BQ14" s="13">
        <v>2104.8000000000002</v>
      </c>
      <c r="BR14" s="13">
        <v>2104.8000000000002</v>
      </c>
      <c r="BS14" s="14">
        <f t="shared" si="136"/>
        <v>100</v>
      </c>
      <c r="BT14" s="13">
        <v>1082.0999999999999</v>
      </c>
      <c r="BU14" s="13">
        <v>834.5</v>
      </c>
      <c r="BV14" s="14">
        <f t="shared" si="176"/>
        <v>77.118565751778945</v>
      </c>
      <c r="BW14" s="13"/>
      <c r="BX14" s="13"/>
      <c r="BY14" s="14"/>
      <c r="BZ14" s="13"/>
      <c r="CA14" s="13"/>
      <c r="CB14" s="14"/>
      <c r="CC14" s="13"/>
      <c r="CD14" s="13"/>
      <c r="CE14" s="14"/>
      <c r="CF14" s="13"/>
      <c r="CG14" s="13"/>
      <c r="CH14" s="14"/>
      <c r="CI14" s="13"/>
      <c r="CJ14" s="13"/>
      <c r="CK14" s="14"/>
      <c r="CL14" s="13"/>
      <c r="CM14" s="13"/>
      <c r="CN14" s="14"/>
      <c r="CO14" s="13"/>
      <c r="CP14" s="13"/>
      <c r="CQ14" s="14"/>
      <c r="CR14" s="13"/>
      <c r="CS14" s="13"/>
      <c r="CT14" s="14"/>
      <c r="CU14" s="13">
        <v>632.93399999999997</v>
      </c>
      <c r="CV14" s="13">
        <v>632.93399999999997</v>
      </c>
      <c r="CW14" s="14">
        <f t="shared" si="139"/>
        <v>100</v>
      </c>
      <c r="CX14" s="13"/>
      <c r="CY14" s="13"/>
      <c r="CZ14" s="14"/>
      <c r="DA14" s="13"/>
      <c r="DB14" s="13"/>
      <c r="DC14" s="14"/>
      <c r="DD14" s="13"/>
      <c r="DE14" s="13"/>
      <c r="DF14" s="14"/>
      <c r="DG14" s="13"/>
      <c r="DH14" s="13"/>
      <c r="DI14" s="14"/>
      <c r="DJ14" s="13"/>
      <c r="DK14" s="13"/>
      <c r="DL14" s="14"/>
      <c r="DM14" s="13"/>
      <c r="DN14" s="13"/>
      <c r="DO14" s="14"/>
      <c r="DP14" s="13"/>
      <c r="DQ14" s="13"/>
      <c r="DR14" s="14"/>
      <c r="DS14" s="13"/>
      <c r="DT14" s="13"/>
      <c r="DU14" s="14"/>
      <c r="DV14" s="13">
        <v>3299.9949999999999</v>
      </c>
      <c r="DW14" s="13">
        <v>3299.9949999999999</v>
      </c>
      <c r="DX14" s="14">
        <f t="shared" si="141"/>
        <v>100</v>
      </c>
      <c r="DY14" s="13">
        <v>1000</v>
      </c>
      <c r="DZ14" s="13">
        <v>1000</v>
      </c>
      <c r="EA14" s="14">
        <f t="shared" si="185"/>
        <v>100</v>
      </c>
      <c r="EB14" s="13"/>
      <c r="EC14" s="13"/>
      <c r="ED14" s="14"/>
      <c r="EE14" s="13"/>
      <c r="EF14" s="13"/>
      <c r="EG14" s="14"/>
      <c r="EH14" s="13"/>
      <c r="EI14" s="13"/>
      <c r="EJ14" s="14"/>
      <c r="EK14" s="13">
        <v>744.34100000000001</v>
      </c>
      <c r="EL14" s="13">
        <v>722.24034999999992</v>
      </c>
      <c r="EM14" s="14">
        <f t="shared" si="170"/>
        <v>97.030843390327803</v>
      </c>
      <c r="EN14" s="13">
        <v>335.70100000000002</v>
      </c>
      <c r="EO14" s="13">
        <v>335.70100000000002</v>
      </c>
      <c r="EP14" s="14">
        <f t="shared" si="171"/>
        <v>100</v>
      </c>
      <c r="EQ14" s="13">
        <v>8732</v>
      </c>
      <c r="ER14" s="13">
        <v>8732</v>
      </c>
      <c r="ES14" s="14">
        <f t="shared" si="143"/>
        <v>100.00000000000001</v>
      </c>
      <c r="ET14" s="13">
        <v>27382.799999999999</v>
      </c>
      <c r="EU14" s="13">
        <v>27382.799999999999</v>
      </c>
      <c r="EV14" s="14">
        <f t="shared" ref="EV14" si="186">EU14/ET14%</f>
        <v>100</v>
      </c>
      <c r="EW14" s="13"/>
      <c r="EX14" s="13"/>
      <c r="EY14" s="14"/>
      <c r="EZ14" s="13">
        <v>4252.0079999999998</v>
      </c>
      <c r="FA14" s="13">
        <v>0</v>
      </c>
      <c r="FB14" s="14">
        <f t="shared" si="144"/>
        <v>0</v>
      </c>
      <c r="FC14" s="13"/>
      <c r="FD14" s="13"/>
      <c r="FE14" s="14"/>
      <c r="FF14" s="13">
        <v>7175.5140000000001</v>
      </c>
      <c r="FG14" s="13">
        <v>6397.2765999999992</v>
      </c>
      <c r="FH14" s="14">
        <f t="shared" si="145"/>
        <v>89.154262677210298</v>
      </c>
      <c r="FI14" s="14">
        <f t="shared" si="146"/>
        <v>265685.00000000006</v>
      </c>
      <c r="FJ14" s="14">
        <f t="shared" si="147"/>
        <v>222370.79304999998</v>
      </c>
      <c r="FK14" s="14">
        <f t="shared" si="93"/>
        <v>83.697157554999322</v>
      </c>
      <c r="FL14" s="13">
        <v>3150</v>
      </c>
      <c r="FM14" s="13">
        <v>2362.5</v>
      </c>
      <c r="FN14" s="14">
        <f t="shared" si="148"/>
        <v>75</v>
      </c>
      <c r="FO14" s="13">
        <v>140</v>
      </c>
      <c r="FP14" s="13">
        <v>104.47</v>
      </c>
      <c r="FQ14" s="14">
        <f t="shared" si="149"/>
        <v>74.621428571428581</v>
      </c>
      <c r="FR14" s="13">
        <v>373.9</v>
      </c>
      <c r="FS14" s="13">
        <v>243</v>
      </c>
      <c r="FT14" s="14">
        <f t="shared" si="150"/>
        <v>64.990639208344476</v>
      </c>
      <c r="FU14" s="13"/>
      <c r="FV14" s="13"/>
      <c r="FW14" s="14"/>
      <c r="FX14" s="13"/>
      <c r="FY14" s="13"/>
      <c r="FZ14" s="14"/>
      <c r="GA14" s="13"/>
      <c r="GB14" s="13"/>
      <c r="GC14" s="14"/>
      <c r="GD14" s="13"/>
      <c r="GE14" s="13"/>
      <c r="GF14" s="14"/>
      <c r="GG14" s="13"/>
      <c r="GH14" s="13"/>
      <c r="GI14" s="14"/>
      <c r="GJ14" s="13">
        <v>66167</v>
      </c>
      <c r="GK14" s="13">
        <v>56075.186999999998</v>
      </c>
      <c r="GL14" s="14">
        <f t="shared" si="153"/>
        <v>84.747966508984845</v>
      </c>
      <c r="GM14" s="22">
        <v>694</v>
      </c>
      <c r="GN14" s="22">
        <v>360.6</v>
      </c>
      <c r="GO14" s="23">
        <f t="shared" si="154"/>
        <v>51.959654178674349</v>
      </c>
      <c r="GP14" s="13">
        <v>174748.3</v>
      </c>
      <c r="GQ14" s="13">
        <v>149278.18599999999</v>
      </c>
      <c r="GR14" s="14">
        <f t="shared" si="155"/>
        <v>85.424685676484401</v>
      </c>
      <c r="GS14" s="13">
        <v>224.4</v>
      </c>
      <c r="GT14" s="13">
        <v>151.16999999999999</v>
      </c>
      <c r="GU14" s="14">
        <f t="shared" si="181"/>
        <v>67.366310160427801</v>
      </c>
      <c r="GV14" s="13">
        <v>2779.1</v>
      </c>
      <c r="GW14" s="13">
        <v>1391.5</v>
      </c>
      <c r="GX14" s="14">
        <f t="shared" si="156"/>
        <v>50.070166600698066</v>
      </c>
      <c r="GY14" s="13">
        <v>63.7</v>
      </c>
      <c r="GZ14" s="13">
        <v>39.9</v>
      </c>
      <c r="HA14" s="14">
        <f t="shared" si="157"/>
        <v>62.637362637362635</v>
      </c>
      <c r="HB14" s="13">
        <v>13227</v>
      </c>
      <c r="HC14" s="13">
        <v>10021.571099999999</v>
      </c>
      <c r="HD14" s="14">
        <f t="shared" si="158"/>
        <v>75.766017237468802</v>
      </c>
      <c r="HE14" s="13">
        <v>2180.8000000000002</v>
      </c>
      <c r="HF14" s="13">
        <v>981.7</v>
      </c>
      <c r="HG14" s="14">
        <f t="shared" si="159"/>
        <v>45.015590608950838</v>
      </c>
      <c r="HH14" s="13"/>
      <c r="HI14" s="13"/>
      <c r="HJ14" s="14"/>
      <c r="HK14" s="13"/>
      <c r="HL14" s="13">
        <v>0</v>
      </c>
      <c r="HM14" s="14"/>
      <c r="HN14" s="22">
        <v>1430.4</v>
      </c>
      <c r="HO14" s="22">
        <v>1072.8</v>
      </c>
      <c r="HP14" s="23">
        <f t="shared" si="160"/>
        <v>75</v>
      </c>
      <c r="HQ14" s="22">
        <v>35.6</v>
      </c>
      <c r="HR14" s="22">
        <v>0</v>
      </c>
      <c r="HS14" s="23">
        <f t="shared" si="161"/>
        <v>0</v>
      </c>
      <c r="HT14" s="22">
        <v>2.4</v>
      </c>
      <c r="HU14" s="22">
        <v>1.8</v>
      </c>
      <c r="HV14" s="23">
        <f t="shared" si="162"/>
        <v>75</v>
      </c>
      <c r="HW14" s="22"/>
      <c r="HX14" s="22"/>
      <c r="HY14" s="23"/>
      <c r="HZ14" s="22"/>
      <c r="IA14" s="22"/>
      <c r="IB14" s="23"/>
      <c r="IC14" s="22">
        <v>468.4</v>
      </c>
      <c r="ID14" s="22">
        <v>286.40895</v>
      </c>
      <c r="IE14" s="23">
        <f t="shared" si="163"/>
        <v>61.146231853116994</v>
      </c>
      <c r="IF14" s="23">
        <f t="shared" si="164"/>
        <v>2362.3700199999998</v>
      </c>
      <c r="IG14" s="23">
        <f t="shared" si="164"/>
        <v>1771.7775200000001</v>
      </c>
      <c r="IH14" s="23">
        <f t="shared" si="119"/>
        <v>75.000000211651866</v>
      </c>
      <c r="II14" s="22">
        <v>2362.3700199999998</v>
      </c>
      <c r="IJ14" s="22">
        <v>1771.7775200000001</v>
      </c>
      <c r="IK14" s="23">
        <f t="shared" si="165"/>
        <v>75.000000211651866</v>
      </c>
      <c r="IL14" s="22"/>
      <c r="IM14" s="22"/>
      <c r="IN14" s="23"/>
      <c r="IO14" s="13">
        <f t="shared" si="127"/>
        <v>431572.26302000001</v>
      </c>
      <c r="IP14" s="13">
        <f t="shared" si="128"/>
        <v>349345.16969000001</v>
      </c>
      <c r="IQ14" s="14">
        <f t="shared" si="122"/>
        <v>80.947085719874124</v>
      </c>
    </row>
    <row r="15" spans="1:251" x14ac:dyDescent="0.25">
      <c r="A15" s="2" t="s">
        <v>183</v>
      </c>
      <c r="B15" s="3" t="s">
        <v>147</v>
      </c>
      <c r="C15" s="11">
        <f t="shared" si="129"/>
        <v>106693.9</v>
      </c>
      <c r="D15" s="11">
        <f t="shared" si="129"/>
        <v>83069.338090000005</v>
      </c>
      <c r="E15" s="11">
        <f t="shared" si="166"/>
        <v>77.857626434126047</v>
      </c>
      <c r="F15" s="13"/>
      <c r="G15" s="13"/>
      <c r="H15" s="13"/>
      <c r="I15" s="13">
        <v>94956</v>
      </c>
      <c r="J15" s="13">
        <v>71381.438090000011</v>
      </c>
      <c r="K15" s="14">
        <f t="shared" si="123"/>
        <v>75.173172932726757</v>
      </c>
      <c r="L15" s="13">
        <v>11737.9</v>
      </c>
      <c r="M15" s="13">
        <v>11687.9</v>
      </c>
      <c r="N15" s="14">
        <f t="shared" si="2"/>
        <v>99.574029426047247</v>
      </c>
      <c r="O15" s="13"/>
      <c r="P15" s="13"/>
      <c r="Q15" s="13"/>
      <c r="R15" s="13">
        <f t="shared" si="174"/>
        <v>115026.74718999999</v>
      </c>
      <c r="S15" s="13">
        <f t="shared" si="174"/>
        <v>71959.753039999996</v>
      </c>
      <c r="T15" s="14">
        <f t="shared" si="124"/>
        <v>62.559148022448746</v>
      </c>
      <c r="U15" s="13">
        <v>1653</v>
      </c>
      <c r="V15" s="13">
        <v>1576.4057700000001</v>
      </c>
      <c r="W15" s="14">
        <f t="shared" si="131"/>
        <v>95.366350272232296</v>
      </c>
      <c r="X15" s="13">
        <v>21480.829000000002</v>
      </c>
      <c r="Y15" s="13">
        <v>21480.829000000002</v>
      </c>
      <c r="Z15" s="14">
        <f t="shared" si="132"/>
        <v>100</v>
      </c>
      <c r="AA15" s="13">
        <v>17847.2</v>
      </c>
      <c r="AB15" s="13">
        <v>13265.453</v>
      </c>
      <c r="AC15" s="14">
        <f t="shared" si="133"/>
        <v>74.327922587296598</v>
      </c>
      <c r="AD15" s="13">
        <v>3765.9</v>
      </c>
      <c r="AE15" s="13">
        <v>1930.827</v>
      </c>
      <c r="AF15" s="14">
        <f t="shared" si="134"/>
        <v>51.271329562654344</v>
      </c>
      <c r="AG15" s="13"/>
      <c r="AH15" s="13"/>
      <c r="AI15" s="14"/>
      <c r="AJ15" s="13"/>
      <c r="AK15" s="13"/>
      <c r="AL15" s="14"/>
      <c r="AM15" s="13"/>
      <c r="AN15" s="13"/>
      <c r="AO15" s="14"/>
      <c r="AP15" s="13"/>
      <c r="AQ15" s="13"/>
      <c r="AR15" s="14"/>
      <c r="AS15" s="13"/>
      <c r="AT15" s="13"/>
      <c r="AU15" s="14"/>
      <c r="AV15" s="13">
        <v>0</v>
      </c>
      <c r="AW15" s="13">
        <v>0</v>
      </c>
      <c r="AX15" s="14"/>
      <c r="AY15" s="13"/>
      <c r="AZ15" s="13"/>
      <c r="BA15" s="14"/>
      <c r="BB15" s="13">
        <v>1740.16</v>
      </c>
      <c r="BC15" s="13">
        <v>326.27999</v>
      </c>
      <c r="BD15" s="14">
        <f t="shared" si="167"/>
        <v>18.749999425340196</v>
      </c>
      <c r="BE15" s="13"/>
      <c r="BF15" s="13"/>
      <c r="BG15" s="14"/>
      <c r="BH15" s="13"/>
      <c r="BI15" s="13"/>
      <c r="BJ15" s="14"/>
      <c r="BK15" s="13"/>
      <c r="BL15" s="13"/>
      <c r="BM15" s="14"/>
      <c r="BN15" s="13"/>
      <c r="BO15" s="13"/>
      <c r="BP15" s="14"/>
      <c r="BQ15" s="13">
        <v>714.84</v>
      </c>
      <c r="BR15" s="13">
        <v>714.84</v>
      </c>
      <c r="BS15" s="14">
        <f t="shared" si="136"/>
        <v>100</v>
      </c>
      <c r="BT15" s="13">
        <v>1611.5</v>
      </c>
      <c r="BU15" s="13">
        <v>1224.5</v>
      </c>
      <c r="BV15" s="14">
        <f t="shared" si="176"/>
        <v>75.985107043127528</v>
      </c>
      <c r="BW15" s="13"/>
      <c r="BX15" s="13"/>
      <c r="BY15" s="14"/>
      <c r="BZ15" s="13"/>
      <c r="CA15" s="13"/>
      <c r="CB15" s="14"/>
      <c r="CC15" s="13"/>
      <c r="CD15" s="13"/>
      <c r="CE15" s="14"/>
      <c r="CF15" s="13"/>
      <c r="CG15" s="13"/>
      <c r="CH15" s="14"/>
      <c r="CI15" s="13"/>
      <c r="CJ15" s="13"/>
      <c r="CK15" s="14"/>
      <c r="CL15" s="13"/>
      <c r="CM15" s="13"/>
      <c r="CN15" s="14"/>
      <c r="CO15" s="13"/>
      <c r="CP15" s="13"/>
      <c r="CQ15" s="14"/>
      <c r="CR15" s="13"/>
      <c r="CS15" s="13"/>
      <c r="CT15" s="14"/>
      <c r="CU15" s="13">
        <v>474.7</v>
      </c>
      <c r="CV15" s="13">
        <v>329.39265999999998</v>
      </c>
      <c r="CW15" s="14">
        <f t="shared" si="139"/>
        <v>69.389648198862432</v>
      </c>
      <c r="CX15" s="13">
        <v>53.191000000000003</v>
      </c>
      <c r="CY15" s="13">
        <v>53.191000000000003</v>
      </c>
      <c r="CZ15" s="14">
        <f t="shared" si="177"/>
        <v>100</v>
      </c>
      <c r="DA15" s="13"/>
      <c r="DB15" s="13"/>
      <c r="DC15" s="14"/>
      <c r="DD15" s="13"/>
      <c r="DE15" s="13"/>
      <c r="DF15" s="14"/>
      <c r="DG15" s="13"/>
      <c r="DH15" s="13"/>
      <c r="DI15" s="14"/>
      <c r="DJ15" s="13"/>
      <c r="DK15" s="13"/>
      <c r="DL15" s="14"/>
      <c r="DM15" s="13">
        <v>515.6</v>
      </c>
      <c r="DN15" s="13">
        <v>180.67233999999999</v>
      </c>
      <c r="DO15" s="14">
        <f t="shared" ref="DO15:DO31" si="187">DN15/DM15%</f>
        <v>35.041183087664848</v>
      </c>
      <c r="DP15" s="13">
        <v>2430.6121899999998</v>
      </c>
      <c r="DQ15" s="13">
        <v>2430.6121899999998</v>
      </c>
      <c r="DR15" s="14">
        <f t="shared" si="140"/>
        <v>100</v>
      </c>
      <c r="DS15" s="13"/>
      <c r="DT15" s="13"/>
      <c r="DU15" s="14"/>
      <c r="DV15" s="13"/>
      <c r="DW15" s="13"/>
      <c r="DX15" s="14"/>
      <c r="DY15" s="13"/>
      <c r="DZ15" s="13"/>
      <c r="EA15" s="14"/>
      <c r="EB15" s="13"/>
      <c r="EC15" s="13"/>
      <c r="ED15" s="14"/>
      <c r="EE15" s="13"/>
      <c r="EF15" s="13"/>
      <c r="EG15" s="14"/>
      <c r="EH15" s="13"/>
      <c r="EI15" s="13"/>
      <c r="EJ15" s="14"/>
      <c r="EK15" s="13"/>
      <c r="EL15" s="13"/>
      <c r="EM15" s="14"/>
      <c r="EN15" s="13"/>
      <c r="EO15" s="13"/>
      <c r="EP15" s="14"/>
      <c r="EQ15" s="13">
        <v>1528</v>
      </c>
      <c r="ER15" s="13">
        <v>1528</v>
      </c>
      <c r="ES15" s="14">
        <f t="shared" si="143"/>
        <v>100</v>
      </c>
      <c r="ET15" s="13"/>
      <c r="EU15" s="13"/>
      <c r="EV15" s="14"/>
      <c r="EW15" s="13">
        <v>51696</v>
      </c>
      <c r="EX15" s="13">
        <v>22475.750090000001</v>
      </c>
      <c r="EY15" s="14">
        <f t="shared" ref="EY15" si="188">EX15/EW15%</f>
        <v>43.476768202568863</v>
      </c>
      <c r="EZ15" s="13">
        <v>2515.2150000000001</v>
      </c>
      <c r="FA15" s="13">
        <v>0</v>
      </c>
      <c r="FB15" s="14">
        <f t="shared" si="144"/>
        <v>0</v>
      </c>
      <c r="FC15" s="13"/>
      <c r="FD15" s="13"/>
      <c r="FE15" s="14"/>
      <c r="FF15" s="13">
        <v>7000</v>
      </c>
      <c r="FG15" s="13">
        <v>4443</v>
      </c>
      <c r="FH15" s="14">
        <f t="shared" si="145"/>
        <v>63.471428571428568</v>
      </c>
      <c r="FI15" s="14">
        <f t="shared" si="146"/>
        <v>145652.46360000005</v>
      </c>
      <c r="FJ15" s="14">
        <f t="shared" si="147"/>
        <v>115803.02146</v>
      </c>
      <c r="FK15" s="14">
        <f t="shared" si="93"/>
        <v>79.506393917253291</v>
      </c>
      <c r="FL15" s="13">
        <v>1199</v>
      </c>
      <c r="FM15" s="13">
        <v>899.1</v>
      </c>
      <c r="FN15" s="14">
        <f t="shared" si="148"/>
        <v>74.987489574645537</v>
      </c>
      <c r="FO15" s="13">
        <v>87.5</v>
      </c>
      <c r="FP15" s="13">
        <v>64.89</v>
      </c>
      <c r="FQ15" s="14">
        <f t="shared" si="149"/>
        <v>74.16</v>
      </c>
      <c r="FR15" s="13">
        <v>231.9</v>
      </c>
      <c r="FS15" s="13">
        <v>188.03</v>
      </c>
      <c r="FT15" s="14">
        <f t="shared" si="150"/>
        <v>81.082363087537729</v>
      </c>
      <c r="FU15" s="13"/>
      <c r="FV15" s="13"/>
      <c r="FW15" s="14"/>
      <c r="FX15" s="13"/>
      <c r="FY15" s="13"/>
      <c r="FZ15" s="14"/>
      <c r="GA15" s="13">
        <v>1471.0236</v>
      </c>
      <c r="GB15" s="13">
        <v>686.63800000000003</v>
      </c>
      <c r="GC15" s="14">
        <f t="shared" si="151"/>
        <v>46.677565200177618</v>
      </c>
      <c r="GD15" s="13"/>
      <c r="GE15" s="13"/>
      <c r="GF15" s="14"/>
      <c r="GG15" s="13">
        <v>0.9</v>
      </c>
      <c r="GH15" s="13">
        <v>0</v>
      </c>
      <c r="GI15" s="14">
        <f t="shared" si="152"/>
        <v>0</v>
      </c>
      <c r="GJ15" s="13">
        <v>42177.599999999999</v>
      </c>
      <c r="GK15" s="13">
        <v>33912.245000000003</v>
      </c>
      <c r="GL15" s="14">
        <f t="shared" si="153"/>
        <v>80.403448750047417</v>
      </c>
      <c r="GM15" s="22">
        <v>166.4</v>
      </c>
      <c r="GN15" s="22">
        <v>109.9</v>
      </c>
      <c r="GO15" s="23">
        <f t="shared" si="154"/>
        <v>66.04567307692308</v>
      </c>
      <c r="GP15" s="13">
        <v>85908.6</v>
      </c>
      <c r="GQ15" s="13">
        <v>70713.558999999994</v>
      </c>
      <c r="GR15" s="14">
        <f t="shared" si="155"/>
        <v>82.312549616685629</v>
      </c>
      <c r="GS15" s="13"/>
      <c r="GT15" s="13"/>
      <c r="GU15" s="14"/>
      <c r="GV15" s="13">
        <v>953.5</v>
      </c>
      <c r="GW15" s="13">
        <v>470.9</v>
      </c>
      <c r="GX15" s="14">
        <f t="shared" si="156"/>
        <v>49.38647089669638</v>
      </c>
      <c r="GY15" s="13">
        <v>31.8</v>
      </c>
      <c r="GZ15" s="13">
        <v>24.3</v>
      </c>
      <c r="HA15" s="14">
        <f t="shared" si="157"/>
        <v>76.415094339622641</v>
      </c>
      <c r="HB15" s="13">
        <v>10426.6</v>
      </c>
      <c r="HC15" s="13">
        <v>6777.3614100000004</v>
      </c>
      <c r="HD15" s="14">
        <f t="shared" si="158"/>
        <v>65.000684882895669</v>
      </c>
      <c r="HE15" s="13">
        <v>1041.5999999999999</v>
      </c>
      <c r="HF15" s="13">
        <v>592.79999999999995</v>
      </c>
      <c r="HG15" s="14">
        <f t="shared" si="159"/>
        <v>56.912442396313367</v>
      </c>
      <c r="HH15" s="13"/>
      <c r="HI15" s="13"/>
      <c r="HJ15" s="14"/>
      <c r="HK15" s="13"/>
      <c r="HL15" s="13">
        <v>0</v>
      </c>
      <c r="HM15" s="14"/>
      <c r="HN15" s="22">
        <v>1016.2</v>
      </c>
      <c r="HO15" s="22">
        <v>762.15</v>
      </c>
      <c r="HP15" s="23">
        <f t="shared" si="160"/>
        <v>74.999999999999986</v>
      </c>
      <c r="HQ15" s="22">
        <v>14.2</v>
      </c>
      <c r="HR15" s="22">
        <v>0</v>
      </c>
      <c r="HS15" s="23">
        <f t="shared" si="161"/>
        <v>0</v>
      </c>
      <c r="HT15" s="22">
        <v>1.7</v>
      </c>
      <c r="HU15" s="22">
        <v>1.27</v>
      </c>
      <c r="HV15" s="23">
        <f t="shared" si="162"/>
        <v>74.705882352941174</v>
      </c>
      <c r="HW15" s="22">
        <v>359.44</v>
      </c>
      <c r="HX15" s="22">
        <v>269.74</v>
      </c>
      <c r="HY15" s="23">
        <f t="shared" ref="HY15:HY31" si="189">HX15/HW15%</f>
        <v>75.044513687959054</v>
      </c>
      <c r="HZ15" s="22">
        <v>27</v>
      </c>
      <c r="IA15" s="22">
        <v>6.4661</v>
      </c>
      <c r="IB15" s="23">
        <f t="shared" si="184"/>
        <v>23.948518518518515</v>
      </c>
      <c r="IC15" s="22">
        <v>537.5</v>
      </c>
      <c r="ID15" s="22">
        <v>323.67195000000004</v>
      </c>
      <c r="IE15" s="23">
        <f t="shared" si="163"/>
        <v>60.218037209302331</v>
      </c>
      <c r="IF15" s="23">
        <f t="shared" si="164"/>
        <v>3838.1279599999998</v>
      </c>
      <c r="IG15" s="23">
        <f t="shared" si="164"/>
        <v>2878.5959700000003</v>
      </c>
      <c r="IH15" s="23">
        <f t="shared" si="119"/>
        <v>75.000000000000014</v>
      </c>
      <c r="II15" s="22">
        <v>3838.1279599999998</v>
      </c>
      <c r="IJ15" s="22">
        <v>2878.5959700000003</v>
      </c>
      <c r="IK15" s="23">
        <f t="shared" si="165"/>
        <v>75.000000000000014</v>
      </c>
      <c r="IL15" s="22"/>
      <c r="IM15" s="22"/>
      <c r="IN15" s="23"/>
      <c r="IO15" s="13">
        <f t="shared" si="127"/>
        <v>371211.23875000008</v>
      </c>
      <c r="IP15" s="13">
        <f t="shared" si="128"/>
        <v>273710.70856000006</v>
      </c>
      <c r="IQ15" s="14">
        <f t="shared" si="122"/>
        <v>73.734488611304201</v>
      </c>
    </row>
    <row r="16" spans="1:251" x14ac:dyDescent="0.25">
      <c r="A16" s="2" t="s">
        <v>184</v>
      </c>
      <c r="B16" s="3" t="s">
        <v>148</v>
      </c>
      <c r="C16" s="11">
        <f t="shared" si="129"/>
        <v>50677.5</v>
      </c>
      <c r="D16" s="11">
        <f t="shared" si="129"/>
        <v>40044.58728</v>
      </c>
      <c r="E16" s="11">
        <f t="shared" si="166"/>
        <v>79.018474234127581</v>
      </c>
      <c r="F16" s="13"/>
      <c r="G16" s="13"/>
      <c r="H16" s="13"/>
      <c r="I16" s="13">
        <v>42351</v>
      </c>
      <c r="J16" s="13">
        <v>33518.08728</v>
      </c>
      <c r="K16" s="14">
        <f t="shared" si="123"/>
        <v>79.143555712970183</v>
      </c>
      <c r="L16" s="13">
        <v>8326.5</v>
      </c>
      <c r="M16" s="13">
        <v>6526.5</v>
      </c>
      <c r="N16" s="14">
        <f t="shared" si="2"/>
        <v>78.382273464240683</v>
      </c>
      <c r="O16" s="13"/>
      <c r="P16" s="13"/>
      <c r="Q16" s="13"/>
      <c r="R16" s="13">
        <f t="shared" si="174"/>
        <v>54306.497190000009</v>
      </c>
      <c r="S16" s="13">
        <f t="shared" si="174"/>
        <v>33219.732190000002</v>
      </c>
      <c r="T16" s="14">
        <f t="shared" si="124"/>
        <v>61.170824687468674</v>
      </c>
      <c r="U16" s="13">
        <v>426</v>
      </c>
      <c r="V16" s="13">
        <v>340.358</v>
      </c>
      <c r="W16" s="14">
        <f t="shared" si="131"/>
        <v>79.896244131455404</v>
      </c>
      <c r="X16" s="13">
        <v>7495.3</v>
      </c>
      <c r="Y16" s="13">
        <v>7075.5</v>
      </c>
      <c r="Z16" s="14">
        <f t="shared" si="132"/>
        <v>94.399156804931081</v>
      </c>
      <c r="AA16" s="13">
        <v>29338.1</v>
      </c>
      <c r="AB16" s="13">
        <v>19192.432000000001</v>
      </c>
      <c r="AC16" s="14">
        <f t="shared" si="133"/>
        <v>65.418115010856198</v>
      </c>
      <c r="AD16" s="13">
        <v>3157.8</v>
      </c>
      <c r="AE16" s="13">
        <v>2306.0219999999999</v>
      </c>
      <c r="AF16" s="14">
        <f t="shared" si="134"/>
        <v>73.026220786623597</v>
      </c>
      <c r="AG16" s="13"/>
      <c r="AH16" s="13"/>
      <c r="AI16" s="14"/>
      <c r="AJ16" s="13"/>
      <c r="AK16" s="13"/>
      <c r="AL16" s="14"/>
      <c r="AM16" s="13"/>
      <c r="AN16" s="13"/>
      <c r="AO16" s="14"/>
      <c r="AP16" s="13"/>
      <c r="AQ16" s="13"/>
      <c r="AR16" s="14"/>
      <c r="AS16" s="13"/>
      <c r="AT16" s="13"/>
      <c r="AU16" s="14"/>
      <c r="AV16" s="13">
        <v>0</v>
      </c>
      <c r="AW16" s="13">
        <v>0</v>
      </c>
      <c r="AX16" s="14"/>
      <c r="AY16" s="13"/>
      <c r="AZ16" s="13"/>
      <c r="BA16" s="14"/>
      <c r="BB16" s="13">
        <v>174.08779999999999</v>
      </c>
      <c r="BC16" s="13">
        <v>174.08779999999999</v>
      </c>
      <c r="BD16" s="14">
        <f t="shared" si="167"/>
        <v>100</v>
      </c>
      <c r="BE16" s="13"/>
      <c r="BF16" s="13"/>
      <c r="BG16" s="14"/>
      <c r="BH16" s="13"/>
      <c r="BI16" s="13"/>
      <c r="BJ16" s="14"/>
      <c r="BK16" s="13"/>
      <c r="BL16" s="13"/>
      <c r="BM16" s="14"/>
      <c r="BN16" s="13"/>
      <c r="BO16" s="13"/>
      <c r="BP16" s="14"/>
      <c r="BQ16" s="13">
        <v>705.6</v>
      </c>
      <c r="BR16" s="13">
        <v>705.6</v>
      </c>
      <c r="BS16" s="14">
        <f t="shared" si="136"/>
        <v>100</v>
      </c>
      <c r="BT16" s="13"/>
      <c r="BU16" s="13"/>
      <c r="BV16" s="14"/>
      <c r="BW16" s="13"/>
      <c r="BX16" s="13"/>
      <c r="BY16" s="14"/>
      <c r="BZ16" s="13"/>
      <c r="CA16" s="13"/>
      <c r="CB16" s="14"/>
      <c r="CC16" s="13"/>
      <c r="CD16" s="13"/>
      <c r="CE16" s="14"/>
      <c r="CF16" s="13"/>
      <c r="CG16" s="13"/>
      <c r="CH16" s="14"/>
      <c r="CI16" s="13"/>
      <c r="CJ16" s="13"/>
      <c r="CK16" s="14"/>
      <c r="CL16" s="13">
        <v>10.029999999999999</v>
      </c>
      <c r="CM16" s="13">
        <v>0</v>
      </c>
      <c r="CN16" s="14">
        <f t="shared" si="138"/>
        <v>0</v>
      </c>
      <c r="CO16" s="13"/>
      <c r="CP16" s="13"/>
      <c r="CQ16" s="14"/>
      <c r="CR16" s="13"/>
      <c r="CS16" s="13"/>
      <c r="CT16" s="14"/>
      <c r="CU16" s="13">
        <v>553.81700000000001</v>
      </c>
      <c r="CV16" s="13">
        <v>0</v>
      </c>
      <c r="CW16" s="14">
        <f t="shared" si="139"/>
        <v>0</v>
      </c>
      <c r="CX16" s="13">
        <v>53.191000000000003</v>
      </c>
      <c r="CY16" s="13">
        <v>0</v>
      </c>
      <c r="CZ16" s="14">
        <f t="shared" si="177"/>
        <v>0</v>
      </c>
      <c r="DA16" s="13"/>
      <c r="DB16" s="13"/>
      <c r="DC16" s="14"/>
      <c r="DD16" s="13"/>
      <c r="DE16" s="13"/>
      <c r="DF16" s="14"/>
      <c r="DG16" s="13"/>
      <c r="DH16" s="13"/>
      <c r="DI16" s="14"/>
      <c r="DJ16" s="13"/>
      <c r="DK16" s="13"/>
      <c r="DL16" s="14"/>
      <c r="DM16" s="13"/>
      <c r="DN16" s="13"/>
      <c r="DO16" s="14"/>
      <c r="DP16" s="13">
        <v>1748.3323899999998</v>
      </c>
      <c r="DQ16" s="13">
        <v>1748.3323899999998</v>
      </c>
      <c r="DR16" s="14">
        <f t="shared" si="140"/>
        <v>100</v>
      </c>
      <c r="DS16" s="13"/>
      <c r="DT16" s="13"/>
      <c r="DU16" s="14"/>
      <c r="DV16" s="13"/>
      <c r="DW16" s="13"/>
      <c r="DX16" s="14"/>
      <c r="DY16" s="13"/>
      <c r="DZ16" s="13"/>
      <c r="EA16" s="14"/>
      <c r="EB16" s="13"/>
      <c r="EC16" s="13"/>
      <c r="ED16" s="14"/>
      <c r="EE16" s="13"/>
      <c r="EF16" s="13"/>
      <c r="EG16" s="14"/>
      <c r="EH16" s="13"/>
      <c r="EI16" s="13"/>
      <c r="EJ16" s="14"/>
      <c r="EK16" s="13"/>
      <c r="EL16" s="13"/>
      <c r="EM16" s="14"/>
      <c r="EN16" s="13"/>
      <c r="EO16" s="13"/>
      <c r="EP16" s="14"/>
      <c r="EQ16" s="13">
        <v>1642</v>
      </c>
      <c r="ER16" s="13">
        <v>1642</v>
      </c>
      <c r="ES16" s="14">
        <f t="shared" si="143"/>
        <v>99.999999999999986</v>
      </c>
      <c r="ET16" s="13"/>
      <c r="EU16" s="13"/>
      <c r="EV16" s="14"/>
      <c r="EW16" s="13"/>
      <c r="EX16" s="13"/>
      <c r="EY16" s="14"/>
      <c r="EZ16" s="13">
        <v>2002.239</v>
      </c>
      <c r="FA16" s="13">
        <v>35.4</v>
      </c>
      <c r="FB16" s="14">
        <f t="shared" si="144"/>
        <v>1.7680207008254258</v>
      </c>
      <c r="FC16" s="13"/>
      <c r="FD16" s="13"/>
      <c r="FE16" s="14"/>
      <c r="FF16" s="13">
        <v>7000</v>
      </c>
      <c r="FG16" s="13">
        <v>0</v>
      </c>
      <c r="FH16" s="14">
        <f t="shared" si="145"/>
        <v>0</v>
      </c>
      <c r="FI16" s="14">
        <f t="shared" si="146"/>
        <v>97339.1</v>
      </c>
      <c r="FJ16" s="14">
        <f t="shared" si="147"/>
        <v>72379.489120000013</v>
      </c>
      <c r="FK16" s="14">
        <f t="shared" si="93"/>
        <v>74.358083360129697</v>
      </c>
      <c r="FL16" s="13">
        <v>1138</v>
      </c>
      <c r="FM16" s="13">
        <v>853.2</v>
      </c>
      <c r="FN16" s="14">
        <f t="shared" si="148"/>
        <v>74.973637961335669</v>
      </c>
      <c r="FO16" s="13">
        <v>192.5</v>
      </c>
      <c r="FP16" s="13">
        <v>144.04</v>
      </c>
      <c r="FQ16" s="14">
        <f t="shared" si="149"/>
        <v>74.82597402597402</v>
      </c>
      <c r="FR16" s="13">
        <v>181.6</v>
      </c>
      <c r="FS16" s="13">
        <v>156.34532999999999</v>
      </c>
      <c r="FT16" s="14">
        <f t="shared" si="150"/>
        <v>86.093243392070491</v>
      </c>
      <c r="FU16" s="13"/>
      <c r="FV16" s="13"/>
      <c r="FW16" s="14"/>
      <c r="FX16" s="13"/>
      <c r="FY16" s="13"/>
      <c r="FZ16" s="14"/>
      <c r="GA16" s="13"/>
      <c r="GB16" s="13"/>
      <c r="GC16" s="14"/>
      <c r="GD16" s="13"/>
      <c r="GE16" s="13"/>
      <c r="GF16" s="14"/>
      <c r="GG16" s="13"/>
      <c r="GH16" s="13"/>
      <c r="GI16" s="14"/>
      <c r="GJ16" s="13">
        <v>14586.9</v>
      </c>
      <c r="GK16" s="13">
        <v>10947.916999999999</v>
      </c>
      <c r="GL16" s="14">
        <f t="shared" si="153"/>
        <v>75.053075019366688</v>
      </c>
      <c r="GM16" s="22">
        <v>602.29999999999995</v>
      </c>
      <c r="GN16" s="22">
        <v>109.4</v>
      </c>
      <c r="GO16" s="23">
        <f t="shared" si="154"/>
        <v>18.163705794454593</v>
      </c>
      <c r="GP16" s="13">
        <v>70762.7</v>
      </c>
      <c r="GQ16" s="13">
        <v>54460.44</v>
      </c>
      <c r="GR16" s="14">
        <f t="shared" si="155"/>
        <v>76.962071825976125</v>
      </c>
      <c r="GS16" s="13"/>
      <c r="GT16" s="13"/>
      <c r="GU16" s="14"/>
      <c r="GV16" s="13">
        <v>2232.6</v>
      </c>
      <c r="GW16" s="13">
        <v>1092.0999999999999</v>
      </c>
      <c r="GX16" s="14">
        <f t="shared" si="156"/>
        <v>48.916061990504339</v>
      </c>
      <c r="GY16" s="13">
        <v>63.7</v>
      </c>
      <c r="GZ16" s="13">
        <v>39.9</v>
      </c>
      <c r="HA16" s="14">
        <f t="shared" si="157"/>
        <v>62.637362637362635</v>
      </c>
      <c r="HB16" s="13">
        <v>5300.8</v>
      </c>
      <c r="HC16" s="13">
        <v>3231.9877099999999</v>
      </c>
      <c r="HD16" s="14">
        <f t="shared" si="158"/>
        <v>60.971696913673405</v>
      </c>
      <c r="HE16" s="13">
        <v>817.8</v>
      </c>
      <c r="HF16" s="13">
        <v>302.60712999999998</v>
      </c>
      <c r="HG16" s="14">
        <f t="shared" si="159"/>
        <v>37.002583761310838</v>
      </c>
      <c r="HH16" s="13"/>
      <c r="HI16" s="13"/>
      <c r="HJ16" s="14"/>
      <c r="HK16" s="13"/>
      <c r="HL16" s="13">
        <v>0</v>
      </c>
      <c r="HM16" s="14"/>
      <c r="HN16" s="22">
        <v>1011</v>
      </c>
      <c r="HO16" s="22">
        <v>758.25</v>
      </c>
      <c r="HP16" s="23">
        <f t="shared" si="160"/>
        <v>75</v>
      </c>
      <c r="HQ16" s="22">
        <v>14.9</v>
      </c>
      <c r="HR16" s="22">
        <v>0</v>
      </c>
      <c r="HS16" s="23">
        <f t="shared" si="161"/>
        <v>0</v>
      </c>
      <c r="HT16" s="22">
        <v>0.3</v>
      </c>
      <c r="HU16" s="22">
        <v>0.22</v>
      </c>
      <c r="HV16" s="23">
        <f t="shared" si="162"/>
        <v>73.333333333333329</v>
      </c>
      <c r="HW16" s="22"/>
      <c r="HX16" s="22"/>
      <c r="HY16" s="23"/>
      <c r="HZ16" s="22"/>
      <c r="IA16" s="22"/>
      <c r="IB16" s="23"/>
      <c r="IC16" s="22">
        <v>434</v>
      </c>
      <c r="ID16" s="22">
        <v>283.08195000000001</v>
      </c>
      <c r="IE16" s="23">
        <f t="shared" si="163"/>
        <v>65.226255760368673</v>
      </c>
      <c r="IF16" s="23">
        <f t="shared" si="164"/>
        <v>0</v>
      </c>
      <c r="IG16" s="23">
        <f t="shared" si="164"/>
        <v>0</v>
      </c>
      <c r="IH16" s="23"/>
      <c r="II16" s="22"/>
      <c r="IJ16" s="22"/>
      <c r="IK16" s="23"/>
      <c r="IL16" s="22"/>
      <c r="IM16" s="22"/>
      <c r="IN16" s="23"/>
      <c r="IO16" s="13">
        <f t="shared" si="127"/>
        <v>202323.09719</v>
      </c>
      <c r="IP16" s="13">
        <f t="shared" si="128"/>
        <v>145643.80859000003</v>
      </c>
      <c r="IQ16" s="14">
        <f t="shared" si="122"/>
        <v>71.985754771847482</v>
      </c>
    </row>
    <row r="17" spans="1:251" x14ac:dyDescent="0.25">
      <c r="A17" s="2" t="s">
        <v>185</v>
      </c>
      <c r="B17" s="3" t="s">
        <v>149</v>
      </c>
      <c r="C17" s="11">
        <f t="shared" si="129"/>
        <v>110073.9</v>
      </c>
      <c r="D17" s="11">
        <f t="shared" si="129"/>
        <v>83881.327579999997</v>
      </c>
      <c r="E17" s="11">
        <f>D17/C17%</f>
        <v>76.204556738700092</v>
      </c>
      <c r="F17" s="13"/>
      <c r="G17" s="13"/>
      <c r="H17" s="13"/>
      <c r="I17" s="13">
        <v>97353</v>
      </c>
      <c r="J17" s="13">
        <v>73410.427580000003</v>
      </c>
      <c r="K17" s="14">
        <f t="shared" si="123"/>
        <v>75.406435939313639</v>
      </c>
      <c r="L17" s="13">
        <v>12720.9</v>
      </c>
      <c r="M17" s="13">
        <v>10470.9</v>
      </c>
      <c r="N17" s="14">
        <f t="shared" si="2"/>
        <v>82.312572223663409</v>
      </c>
      <c r="O17" s="13"/>
      <c r="P17" s="13"/>
      <c r="Q17" s="13"/>
      <c r="R17" s="13">
        <f t="shared" ref="R17" si="190">U17+X17+AA17+AD17+AG17+AJ17+AM17+AP17+AS17+AV17+AY17+BB17+BE17+BH17+BK17+BN17+BQ17+BT17+BW17+BZ17+CC17+CF17+CI17+CL17+CO17+CR17+CU17+CX17+DA17+DD17+DG17+DJ17+DM17+DP17+DS17+DV17+DY17+EB17+EE17+EH17+EK17+EN17+EQ17+ET17+EW17+EZ17+FC17+FF17</f>
        <v>93647.010150000016</v>
      </c>
      <c r="S17" s="13">
        <f>V17+Y17+AB17+AE17+AH17+AK17+AN17+AQ17+AT17+AW17+AZ17+BC17+BF17+BI17+BL17+BO17+BR17+BU17+BX17+CA17+CD17+CG17+CJ17+CM17+CP17+CS17+CV17+CY17+DB17+DE17+DH17+DK17+DN17+DQ17+DT17+DW17+DZ17+EC17+EF17+EI17+EL17+EO17+ER17+EU17+EX17+FA17+FD17+FG17</f>
        <v>48910.60803000001</v>
      </c>
      <c r="T17" s="14">
        <f t="shared" si="124"/>
        <v>52.228691499768082</v>
      </c>
      <c r="U17" s="13">
        <v>3400</v>
      </c>
      <c r="V17" s="13">
        <v>3400</v>
      </c>
      <c r="W17" s="14">
        <f t="shared" si="131"/>
        <v>100</v>
      </c>
      <c r="X17" s="13">
        <v>3100</v>
      </c>
      <c r="Y17" s="13">
        <v>3100</v>
      </c>
      <c r="Z17" s="14">
        <f t="shared" si="132"/>
        <v>100</v>
      </c>
      <c r="AA17" s="13">
        <v>23772.400000000001</v>
      </c>
      <c r="AB17" s="13">
        <v>19841.157999999999</v>
      </c>
      <c r="AC17" s="14">
        <f t="shared" si="133"/>
        <v>83.462999108209516</v>
      </c>
      <c r="AD17" s="13">
        <v>5090.2</v>
      </c>
      <c r="AE17" s="13">
        <v>3768.748</v>
      </c>
      <c r="AF17" s="14">
        <f t="shared" si="134"/>
        <v>74.039291186986759</v>
      </c>
      <c r="AG17" s="13"/>
      <c r="AH17" s="13"/>
      <c r="AI17" s="14"/>
      <c r="AJ17" s="13"/>
      <c r="AK17" s="13"/>
      <c r="AL17" s="14"/>
      <c r="AM17" s="13"/>
      <c r="AN17" s="13"/>
      <c r="AO17" s="14"/>
      <c r="AP17" s="13"/>
      <c r="AQ17" s="13"/>
      <c r="AR17" s="14"/>
      <c r="AS17" s="13"/>
      <c r="AT17" s="13"/>
      <c r="AU17" s="14"/>
      <c r="AV17" s="13">
        <v>0</v>
      </c>
      <c r="AW17" s="13">
        <v>0</v>
      </c>
      <c r="AX17" s="14"/>
      <c r="AY17" s="13"/>
      <c r="AZ17" s="13"/>
      <c r="BA17" s="14"/>
      <c r="BB17" s="13"/>
      <c r="BC17" s="13"/>
      <c r="BD17" s="14"/>
      <c r="BE17" s="13"/>
      <c r="BF17" s="13"/>
      <c r="BG17" s="14"/>
      <c r="BH17" s="13"/>
      <c r="BI17" s="13"/>
      <c r="BJ17" s="14"/>
      <c r="BK17" s="13">
        <v>1000</v>
      </c>
      <c r="BL17" s="13">
        <v>0</v>
      </c>
      <c r="BM17" s="14">
        <f t="shared" si="168"/>
        <v>0</v>
      </c>
      <c r="BN17" s="13"/>
      <c r="BO17" s="13"/>
      <c r="BP17" s="14"/>
      <c r="BQ17" s="13">
        <v>1999.2</v>
      </c>
      <c r="BR17" s="13">
        <v>1999.2</v>
      </c>
      <c r="BS17" s="14">
        <f t="shared" si="136"/>
        <v>100</v>
      </c>
      <c r="BT17" s="13">
        <v>1777.8</v>
      </c>
      <c r="BU17" s="13">
        <v>1425.6</v>
      </c>
      <c r="BV17" s="14">
        <f t="shared" si="176"/>
        <v>80.188997637529525</v>
      </c>
      <c r="BW17" s="13"/>
      <c r="BX17" s="13"/>
      <c r="BY17" s="14"/>
      <c r="BZ17" s="13">
        <v>27000</v>
      </c>
      <c r="CA17" s="13">
        <v>0</v>
      </c>
      <c r="CB17" s="14">
        <f t="shared" ref="CB17:CB41" si="191">CA17/BZ17%</f>
        <v>0</v>
      </c>
      <c r="CC17" s="13"/>
      <c r="CD17" s="13"/>
      <c r="CE17" s="14"/>
      <c r="CF17" s="13">
        <v>1845.6369999999999</v>
      </c>
      <c r="CG17" s="13">
        <v>1845.6369999999999</v>
      </c>
      <c r="CH17" s="14">
        <f t="shared" si="137"/>
        <v>100</v>
      </c>
      <c r="CI17" s="13"/>
      <c r="CJ17" s="13"/>
      <c r="CK17" s="14"/>
      <c r="CL17" s="13">
        <v>58.48</v>
      </c>
      <c r="CM17" s="13">
        <v>58.48</v>
      </c>
      <c r="CN17" s="14">
        <f t="shared" si="138"/>
        <v>100</v>
      </c>
      <c r="CO17" s="13"/>
      <c r="CP17" s="13"/>
      <c r="CQ17" s="14"/>
      <c r="CR17" s="13"/>
      <c r="CS17" s="13"/>
      <c r="CT17" s="14"/>
      <c r="CU17" s="13">
        <v>2055.4209999999998</v>
      </c>
      <c r="CV17" s="13">
        <v>474.70001000000002</v>
      </c>
      <c r="CW17" s="14">
        <f t="shared" si="139"/>
        <v>23.095025787904284</v>
      </c>
      <c r="CX17" s="13"/>
      <c r="CY17" s="13"/>
      <c r="CZ17" s="14"/>
      <c r="DA17" s="13"/>
      <c r="DB17" s="13"/>
      <c r="DC17" s="14"/>
      <c r="DD17" s="13"/>
      <c r="DE17" s="13"/>
      <c r="DF17" s="14"/>
      <c r="DG17" s="13"/>
      <c r="DH17" s="13"/>
      <c r="DI17" s="14"/>
      <c r="DJ17" s="13"/>
      <c r="DK17" s="13"/>
      <c r="DL17" s="14"/>
      <c r="DM17" s="13"/>
      <c r="DN17" s="13"/>
      <c r="DO17" s="14"/>
      <c r="DP17" s="13">
        <v>877.02502000000004</v>
      </c>
      <c r="DQ17" s="13">
        <v>877.02502000000004</v>
      </c>
      <c r="DR17" s="14">
        <f t="shared" si="140"/>
        <v>100.00000000000001</v>
      </c>
      <c r="DS17" s="13"/>
      <c r="DT17" s="13"/>
      <c r="DU17" s="14"/>
      <c r="DV17" s="13"/>
      <c r="DW17" s="13"/>
      <c r="DX17" s="14"/>
      <c r="DY17" s="13"/>
      <c r="DZ17" s="13"/>
      <c r="EA17" s="14"/>
      <c r="EB17" s="13"/>
      <c r="EC17" s="13"/>
      <c r="ED17" s="14"/>
      <c r="EE17" s="13"/>
      <c r="EF17" s="13"/>
      <c r="EG17" s="14"/>
      <c r="EH17" s="13"/>
      <c r="EI17" s="13"/>
      <c r="EJ17" s="14"/>
      <c r="EK17" s="13"/>
      <c r="EL17" s="13"/>
      <c r="EM17" s="14"/>
      <c r="EN17" s="13">
        <v>428.37200000000001</v>
      </c>
      <c r="EO17" s="13">
        <v>428.37200000000001</v>
      </c>
      <c r="EP17" s="14">
        <f t="shared" si="171"/>
        <v>100.00000000000001</v>
      </c>
      <c r="EQ17" s="13">
        <v>8419</v>
      </c>
      <c r="ER17" s="13">
        <v>8419</v>
      </c>
      <c r="ES17" s="14">
        <f t="shared" si="143"/>
        <v>100</v>
      </c>
      <c r="ET17" s="13"/>
      <c r="EU17" s="13"/>
      <c r="EV17" s="14"/>
      <c r="EW17" s="13"/>
      <c r="EX17" s="13"/>
      <c r="EY17" s="14"/>
      <c r="EZ17" s="13">
        <v>12823.475130000001</v>
      </c>
      <c r="FA17" s="13">
        <v>3272.6880000000001</v>
      </c>
      <c r="FB17" s="14">
        <f t="shared" si="144"/>
        <v>25.521069498108819</v>
      </c>
      <c r="FC17" s="13"/>
      <c r="FD17" s="13"/>
      <c r="FE17" s="14"/>
      <c r="FF17" s="13"/>
      <c r="FG17" s="13"/>
      <c r="FH17" s="14"/>
      <c r="FI17" s="14">
        <f t="shared" si="146"/>
        <v>315847.37392000004</v>
      </c>
      <c r="FJ17" s="14">
        <f t="shared" si="147"/>
        <v>256619.61204999997</v>
      </c>
      <c r="FK17" s="14">
        <f t="shared" si="93"/>
        <v>81.247980271318738</v>
      </c>
      <c r="FL17" s="13">
        <v>5260</v>
      </c>
      <c r="FM17" s="13">
        <v>3944.7</v>
      </c>
      <c r="FN17" s="14">
        <f t="shared" si="148"/>
        <v>74.994296577946756</v>
      </c>
      <c r="FO17" s="13">
        <v>227.5</v>
      </c>
      <c r="FP17" s="13">
        <v>170.16</v>
      </c>
      <c r="FQ17" s="14">
        <f t="shared" si="149"/>
        <v>74.7956043956044</v>
      </c>
      <c r="FR17" s="13">
        <v>405.8</v>
      </c>
      <c r="FS17" s="13">
        <v>289.17599999999999</v>
      </c>
      <c r="FT17" s="14">
        <f t="shared" si="150"/>
        <v>71.260719566288813</v>
      </c>
      <c r="FU17" s="13"/>
      <c r="FV17" s="13"/>
      <c r="FW17" s="14"/>
      <c r="FX17" s="13"/>
      <c r="FY17" s="13"/>
      <c r="FZ17" s="14"/>
      <c r="GA17" s="13">
        <v>553.77392000000009</v>
      </c>
      <c r="GB17" s="13">
        <v>480.79460999999998</v>
      </c>
      <c r="GC17" s="14">
        <f t="shared" si="151"/>
        <v>86.821461364594398</v>
      </c>
      <c r="GD17" s="13"/>
      <c r="GE17" s="13"/>
      <c r="GF17" s="14"/>
      <c r="GG17" s="13">
        <v>0.2</v>
      </c>
      <c r="GH17" s="13">
        <v>0</v>
      </c>
      <c r="GI17" s="14">
        <f t="shared" si="152"/>
        <v>0</v>
      </c>
      <c r="GJ17" s="13">
        <v>78755.7</v>
      </c>
      <c r="GK17" s="13">
        <v>65286.353999999999</v>
      </c>
      <c r="GL17" s="14">
        <f t="shared" si="153"/>
        <v>82.897306480673777</v>
      </c>
      <c r="GM17" s="22">
        <v>1200.8</v>
      </c>
      <c r="GN17" s="22">
        <v>300</v>
      </c>
      <c r="GO17" s="23">
        <f t="shared" si="154"/>
        <v>24.983344437041975</v>
      </c>
      <c r="GP17" s="13">
        <v>208286</v>
      </c>
      <c r="GQ17" s="13">
        <v>171646.071</v>
      </c>
      <c r="GR17" s="14">
        <f t="shared" si="155"/>
        <v>82.408837367849969</v>
      </c>
      <c r="GS17" s="13"/>
      <c r="GT17" s="13"/>
      <c r="GU17" s="14"/>
      <c r="GV17" s="13">
        <v>3422.5</v>
      </c>
      <c r="GW17" s="13">
        <v>1717.8</v>
      </c>
      <c r="GX17" s="14">
        <f t="shared" si="156"/>
        <v>50.191380569758948</v>
      </c>
      <c r="GY17" s="13">
        <v>95.5</v>
      </c>
      <c r="GZ17" s="13">
        <v>56.1</v>
      </c>
      <c r="HA17" s="14">
        <f t="shared" si="157"/>
        <v>58.7434554973822</v>
      </c>
      <c r="HB17" s="13">
        <v>12053.1</v>
      </c>
      <c r="HC17" s="13">
        <v>8697.3604900000009</v>
      </c>
      <c r="HD17" s="14">
        <f t="shared" si="158"/>
        <v>72.15870182774556</v>
      </c>
      <c r="HE17" s="13">
        <v>3543.9</v>
      </c>
      <c r="HF17" s="13">
        <v>2474.6999999999998</v>
      </c>
      <c r="HG17" s="14">
        <f t="shared" si="159"/>
        <v>69.829848472022348</v>
      </c>
      <c r="HH17" s="13"/>
      <c r="HI17" s="13"/>
      <c r="HJ17" s="14"/>
      <c r="HK17" s="13"/>
      <c r="HL17" s="13">
        <v>0</v>
      </c>
      <c r="HM17" s="14"/>
      <c r="HN17" s="22">
        <v>1467.4</v>
      </c>
      <c r="HO17" s="22">
        <v>1100.55</v>
      </c>
      <c r="HP17" s="23">
        <f t="shared" si="160"/>
        <v>74.999999999999986</v>
      </c>
      <c r="HQ17" s="22">
        <v>64</v>
      </c>
      <c r="HR17" s="22">
        <v>48.875999999999998</v>
      </c>
      <c r="HS17" s="23">
        <f t="shared" si="161"/>
        <v>76.368749999999991</v>
      </c>
      <c r="HT17" s="22">
        <v>1.5</v>
      </c>
      <c r="HU17" s="22">
        <v>1.08</v>
      </c>
      <c r="HV17" s="23">
        <f t="shared" si="162"/>
        <v>72.000000000000014</v>
      </c>
      <c r="HW17" s="22"/>
      <c r="HX17" s="22"/>
      <c r="HY17" s="23"/>
      <c r="HZ17" s="22"/>
      <c r="IA17" s="22"/>
      <c r="IB17" s="23"/>
      <c r="IC17" s="22">
        <v>509.7</v>
      </c>
      <c r="ID17" s="22">
        <v>405.88995</v>
      </c>
      <c r="IE17" s="23">
        <f t="shared" si="163"/>
        <v>79.633107710417903</v>
      </c>
      <c r="IF17" s="23">
        <f t="shared" si="164"/>
        <v>3662.3</v>
      </c>
      <c r="IG17" s="23">
        <f t="shared" si="164"/>
        <v>3662.3</v>
      </c>
      <c r="IH17" s="23">
        <f t="shared" si="119"/>
        <v>99.999999999999986</v>
      </c>
      <c r="II17" s="22">
        <v>3662.3</v>
      </c>
      <c r="IJ17" s="22">
        <v>3662.3</v>
      </c>
      <c r="IK17" s="23">
        <f t="shared" si="165"/>
        <v>99.999999999999986</v>
      </c>
      <c r="IL17" s="22"/>
      <c r="IM17" s="22"/>
      <c r="IN17" s="23"/>
      <c r="IO17" s="13">
        <f>C17+R17+FI17+IF17</f>
        <v>523230.58407000004</v>
      </c>
      <c r="IP17" s="13">
        <f t="shared" si="128"/>
        <v>393073.84765999997</v>
      </c>
      <c r="IQ17" s="14">
        <f t="shared" si="122"/>
        <v>75.124402056629933</v>
      </c>
    </row>
    <row r="18" spans="1:251" ht="25.5" x14ac:dyDescent="0.25">
      <c r="A18" s="2" t="s">
        <v>186</v>
      </c>
      <c r="B18" s="4" t="s">
        <v>187</v>
      </c>
      <c r="C18" s="11">
        <f t="shared" si="129"/>
        <v>102611.9</v>
      </c>
      <c r="D18" s="11">
        <f t="shared" si="129"/>
        <v>72581.534209999998</v>
      </c>
      <c r="E18" s="11">
        <f t="shared" si="166"/>
        <v>70.734032027474399</v>
      </c>
      <c r="F18" s="13"/>
      <c r="G18" s="13"/>
      <c r="H18" s="13"/>
      <c r="I18" s="13">
        <v>54212</v>
      </c>
      <c r="J18" s="13">
        <v>46778.334210000001</v>
      </c>
      <c r="K18" s="14">
        <f t="shared" si="123"/>
        <v>86.287785379620743</v>
      </c>
      <c r="L18" s="13">
        <v>48399.9</v>
      </c>
      <c r="M18" s="13">
        <v>25803.200000000001</v>
      </c>
      <c r="N18" s="14">
        <f t="shared" si="2"/>
        <v>53.312506844022401</v>
      </c>
      <c r="O18" s="13"/>
      <c r="P18" s="13"/>
      <c r="Q18" s="13"/>
      <c r="R18" s="13">
        <f t="shared" si="174"/>
        <v>160708.23696000001</v>
      </c>
      <c r="S18" s="13">
        <f t="shared" si="174"/>
        <v>100104.32399999999</v>
      </c>
      <c r="T18" s="14">
        <f t="shared" si="124"/>
        <v>62.289479303363763</v>
      </c>
      <c r="U18" s="13">
        <v>2800</v>
      </c>
      <c r="V18" s="13">
        <v>2800</v>
      </c>
      <c r="W18" s="14">
        <f t="shared" si="131"/>
        <v>100</v>
      </c>
      <c r="X18" s="13">
        <v>0</v>
      </c>
      <c r="Y18" s="13">
        <v>0</v>
      </c>
      <c r="Z18" s="14"/>
      <c r="AA18" s="13">
        <v>92056.5</v>
      </c>
      <c r="AB18" s="13">
        <v>71069.827000000005</v>
      </c>
      <c r="AC18" s="14">
        <f t="shared" si="133"/>
        <v>77.202399613280974</v>
      </c>
      <c r="AD18" s="13">
        <v>13502.8</v>
      </c>
      <c r="AE18" s="13">
        <v>8624.65</v>
      </c>
      <c r="AF18" s="14">
        <f t="shared" si="134"/>
        <v>63.873048552892733</v>
      </c>
      <c r="AG18" s="13"/>
      <c r="AH18" s="13"/>
      <c r="AI18" s="14"/>
      <c r="AJ18" s="13">
        <v>564</v>
      </c>
      <c r="AK18" s="13">
        <v>564</v>
      </c>
      <c r="AL18" s="14">
        <f t="shared" si="175"/>
        <v>100</v>
      </c>
      <c r="AM18" s="13"/>
      <c r="AN18" s="13"/>
      <c r="AO18" s="14"/>
      <c r="AP18" s="13"/>
      <c r="AQ18" s="13"/>
      <c r="AR18" s="14"/>
      <c r="AS18" s="13">
        <v>127.15</v>
      </c>
      <c r="AT18" s="13">
        <v>0</v>
      </c>
      <c r="AU18" s="14">
        <f t="shared" ref="AU18" si="192">AT18/AS18%</f>
        <v>0</v>
      </c>
      <c r="AV18" s="13">
        <v>20000</v>
      </c>
      <c r="AW18" s="13">
        <v>0</v>
      </c>
      <c r="AX18" s="14">
        <f t="shared" ref="AX18" si="193">AW18/AV18%</f>
        <v>0</v>
      </c>
      <c r="AY18" s="13"/>
      <c r="AZ18" s="13"/>
      <c r="BA18" s="14"/>
      <c r="BB18" s="13">
        <v>928.84</v>
      </c>
      <c r="BC18" s="13">
        <v>928.84</v>
      </c>
      <c r="BD18" s="14">
        <f t="shared" si="167"/>
        <v>99.999999999999986</v>
      </c>
      <c r="BE18" s="13"/>
      <c r="BF18" s="13"/>
      <c r="BG18" s="14"/>
      <c r="BH18" s="13"/>
      <c r="BI18" s="13"/>
      <c r="BJ18" s="14"/>
      <c r="BK18" s="13"/>
      <c r="BL18" s="13"/>
      <c r="BM18" s="14"/>
      <c r="BN18" s="13"/>
      <c r="BO18" s="13"/>
      <c r="BP18" s="14"/>
      <c r="BQ18" s="13">
        <v>940.8</v>
      </c>
      <c r="BR18" s="13">
        <v>940.8</v>
      </c>
      <c r="BS18" s="14">
        <f t="shared" si="136"/>
        <v>100</v>
      </c>
      <c r="BT18" s="13"/>
      <c r="BU18" s="13"/>
      <c r="BV18" s="14"/>
      <c r="BW18" s="13"/>
      <c r="BX18" s="13"/>
      <c r="BY18" s="14"/>
      <c r="BZ18" s="13"/>
      <c r="CA18" s="13"/>
      <c r="CB18" s="14"/>
      <c r="CC18" s="13"/>
      <c r="CD18" s="13"/>
      <c r="CE18" s="14"/>
      <c r="CF18" s="13"/>
      <c r="CG18" s="13"/>
      <c r="CH18" s="14"/>
      <c r="CI18" s="13"/>
      <c r="CJ18" s="13"/>
      <c r="CK18" s="14"/>
      <c r="CL18" s="13">
        <v>91.56</v>
      </c>
      <c r="CM18" s="13">
        <v>91.56</v>
      </c>
      <c r="CN18" s="14">
        <f t="shared" si="138"/>
        <v>100</v>
      </c>
      <c r="CO18" s="13"/>
      <c r="CP18" s="13"/>
      <c r="CQ18" s="14"/>
      <c r="CR18" s="13"/>
      <c r="CS18" s="13"/>
      <c r="CT18" s="14"/>
      <c r="CU18" s="13">
        <v>553.81700000000001</v>
      </c>
      <c r="CV18" s="13">
        <v>553.81700000000001</v>
      </c>
      <c r="CW18" s="14">
        <f t="shared" si="139"/>
        <v>100</v>
      </c>
      <c r="CX18" s="13">
        <v>4283.3219600000002</v>
      </c>
      <c r="CY18" s="13">
        <v>106.38200000000001</v>
      </c>
      <c r="CZ18" s="14">
        <f t="shared" si="177"/>
        <v>2.4836330538178832</v>
      </c>
      <c r="DA18" s="13"/>
      <c r="DB18" s="13"/>
      <c r="DC18" s="14"/>
      <c r="DD18" s="13"/>
      <c r="DE18" s="13"/>
      <c r="DF18" s="14"/>
      <c r="DG18" s="13"/>
      <c r="DH18" s="13"/>
      <c r="DI18" s="14"/>
      <c r="DJ18" s="13"/>
      <c r="DK18" s="13"/>
      <c r="DL18" s="14"/>
      <c r="DM18" s="13"/>
      <c r="DN18" s="13"/>
      <c r="DO18" s="14"/>
      <c r="DP18" s="13"/>
      <c r="DQ18" s="13"/>
      <c r="DR18" s="14"/>
      <c r="DS18" s="13"/>
      <c r="DT18" s="13"/>
      <c r="DU18" s="14"/>
      <c r="DV18" s="13"/>
      <c r="DW18" s="13"/>
      <c r="DX18" s="14"/>
      <c r="DY18" s="13"/>
      <c r="DZ18" s="13"/>
      <c r="EA18" s="14"/>
      <c r="EB18" s="13"/>
      <c r="EC18" s="13"/>
      <c r="ED18" s="14"/>
      <c r="EE18" s="13"/>
      <c r="EF18" s="13"/>
      <c r="EG18" s="14"/>
      <c r="EH18" s="13">
        <v>570</v>
      </c>
      <c r="EI18" s="13">
        <v>135</v>
      </c>
      <c r="EJ18" s="14">
        <f t="shared" si="142"/>
        <v>23.684210526315788</v>
      </c>
      <c r="EK18" s="13"/>
      <c r="EL18" s="13"/>
      <c r="EM18" s="14"/>
      <c r="EN18" s="13"/>
      <c r="EO18" s="13"/>
      <c r="EP18" s="14"/>
      <c r="EQ18" s="13">
        <v>522</v>
      </c>
      <c r="ER18" s="13">
        <v>522</v>
      </c>
      <c r="ES18" s="14">
        <f t="shared" si="143"/>
        <v>100</v>
      </c>
      <c r="ET18" s="13"/>
      <c r="EU18" s="13"/>
      <c r="EV18" s="14"/>
      <c r="EW18" s="13"/>
      <c r="EX18" s="13"/>
      <c r="EY18" s="14"/>
      <c r="EZ18" s="13">
        <v>13767.448</v>
      </c>
      <c r="FA18" s="13">
        <v>13767.448</v>
      </c>
      <c r="FB18" s="14">
        <f t="shared" si="144"/>
        <v>99.999999999999986</v>
      </c>
      <c r="FC18" s="13"/>
      <c r="FD18" s="13"/>
      <c r="FE18" s="14"/>
      <c r="FF18" s="13">
        <v>10000</v>
      </c>
      <c r="FG18" s="13">
        <v>0</v>
      </c>
      <c r="FH18" s="14">
        <f t="shared" si="145"/>
        <v>0</v>
      </c>
      <c r="FI18" s="14">
        <f t="shared" si="146"/>
        <v>559317</v>
      </c>
      <c r="FJ18" s="14">
        <f t="shared" si="147"/>
        <v>439887.36794999993</v>
      </c>
      <c r="FK18" s="14">
        <f t="shared" si="93"/>
        <v>78.647237246498847</v>
      </c>
      <c r="FL18" s="13">
        <v>8863</v>
      </c>
      <c r="FM18" s="13">
        <v>6647.4</v>
      </c>
      <c r="FN18" s="14">
        <f t="shared" si="148"/>
        <v>75.001692429200048</v>
      </c>
      <c r="FO18" s="13">
        <v>175</v>
      </c>
      <c r="FP18" s="13">
        <v>130.58000000000001</v>
      </c>
      <c r="FQ18" s="14">
        <f t="shared" si="149"/>
        <v>74.617142857142866</v>
      </c>
      <c r="FR18" s="13">
        <v>425.1</v>
      </c>
      <c r="FS18" s="13">
        <v>316.01100000000002</v>
      </c>
      <c r="FT18" s="14">
        <f t="shared" si="150"/>
        <v>74.338038108680308</v>
      </c>
      <c r="FU18" s="13">
        <v>774.7</v>
      </c>
      <c r="FV18" s="13">
        <v>774.7</v>
      </c>
      <c r="FW18" s="14">
        <f t="shared" si="179"/>
        <v>100</v>
      </c>
      <c r="FX18" s="13">
        <v>85.6</v>
      </c>
      <c r="FY18" s="13">
        <v>85.6</v>
      </c>
      <c r="FZ18" s="14">
        <f t="shared" si="180"/>
        <v>100</v>
      </c>
      <c r="GA18" s="13">
        <v>6500</v>
      </c>
      <c r="GB18" s="13">
        <v>4043.605</v>
      </c>
      <c r="GC18" s="14">
        <f t="shared" si="151"/>
        <v>62.209307692307689</v>
      </c>
      <c r="GD18" s="13"/>
      <c r="GE18" s="13"/>
      <c r="GF18" s="14"/>
      <c r="GG18" s="13">
        <v>3.8</v>
      </c>
      <c r="GH18" s="13">
        <v>0</v>
      </c>
      <c r="GI18" s="14">
        <f t="shared" si="152"/>
        <v>0</v>
      </c>
      <c r="GJ18" s="13">
        <v>221696.2</v>
      </c>
      <c r="GK18" s="13">
        <v>168494.48</v>
      </c>
      <c r="GL18" s="14">
        <f t="shared" si="153"/>
        <v>76.002421331533881</v>
      </c>
      <c r="GM18" s="22">
        <v>4883.2</v>
      </c>
      <c r="GN18" s="22">
        <v>2250</v>
      </c>
      <c r="GO18" s="23">
        <f t="shared" si="154"/>
        <v>46.07634338138925</v>
      </c>
      <c r="GP18" s="13">
        <v>268495.8</v>
      </c>
      <c r="GQ18" s="13">
        <v>218853.62700000001</v>
      </c>
      <c r="GR18" s="14">
        <f t="shared" si="155"/>
        <v>81.511005758749306</v>
      </c>
      <c r="GS18" s="13">
        <v>573</v>
      </c>
      <c r="GT18" s="13">
        <v>431.66</v>
      </c>
      <c r="GU18" s="14">
        <f t="shared" si="181"/>
        <v>75.333333333333329</v>
      </c>
      <c r="GV18" s="13">
        <v>7523.3</v>
      </c>
      <c r="GW18" s="13">
        <v>3613.1</v>
      </c>
      <c r="GX18" s="14">
        <f t="shared" si="156"/>
        <v>48.02546754748581</v>
      </c>
      <c r="GY18" s="13">
        <v>191.1</v>
      </c>
      <c r="GZ18" s="13">
        <v>108.7</v>
      </c>
      <c r="HA18" s="14">
        <f t="shared" si="157"/>
        <v>56.88121402407117</v>
      </c>
      <c r="HB18" s="13">
        <v>32211.1</v>
      </c>
      <c r="HC18" s="13">
        <v>28417.040000000001</v>
      </c>
      <c r="HD18" s="14">
        <f t="shared" si="158"/>
        <v>88.221265340208816</v>
      </c>
      <c r="HE18" s="13">
        <v>5452.1</v>
      </c>
      <c r="HF18" s="13">
        <v>4606.1000000000004</v>
      </c>
      <c r="HG18" s="14">
        <f t="shared" si="159"/>
        <v>84.483043231048597</v>
      </c>
      <c r="HH18" s="13"/>
      <c r="HI18" s="13"/>
      <c r="HJ18" s="14"/>
      <c r="HK18" s="13"/>
      <c r="HL18" s="13">
        <v>0</v>
      </c>
      <c r="HM18" s="14"/>
      <c r="HN18" s="22">
        <v>777.9</v>
      </c>
      <c r="HO18" s="22">
        <v>583.42499999999995</v>
      </c>
      <c r="HP18" s="23">
        <f t="shared" si="160"/>
        <v>75</v>
      </c>
      <c r="HQ18" s="22">
        <v>112.1</v>
      </c>
      <c r="HR18" s="22">
        <v>0</v>
      </c>
      <c r="HS18" s="23">
        <f t="shared" si="161"/>
        <v>0</v>
      </c>
      <c r="HT18" s="22">
        <v>17.399999999999999</v>
      </c>
      <c r="HU18" s="22">
        <v>13</v>
      </c>
      <c r="HV18" s="23">
        <f t="shared" si="162"/>
        <v>74.71264367816093</v>
      </c>
      <c r="HW18" s="22"/>
      <c r="HX18" s="22"/>
      <c r="HY18" s="23"/>
      <c r="HZ18" s="22"/>
      <c r="IA18" s="22"/>
      <c r="IB18" s="23"/>
      <c r="IC18" s="22">
        <v>556.6</v>
      </c>
      <c r="ID18" s="22">
        <v>518.33995000000004</v>
      </c>
      <c r="IE18" s="23">
        <f t="shared" si="163"/>
        <v>93.126113905856997</v>
      </c>
      <c r="IF18" s="23">
        <f t="shared" si="164"/>
        <v>1511</v>
      </c>
      <c r="IG18" s="23">
        <f t="shared" si="164"/>
        <v>453.3</v>
      </c>
      <c r="IH18" s="23">
        <f t="shared" si="119"/>
        <v>30.000000000000004</v>
      </c>
      <c r="II18" s="22">
        <v>1511</v>
      </c>
      <c r="IJ18" s="22">
        <v>453.3</v>
      </c>
      <c r="IK18" s="23">
        <f t="shared" si="165"/>
        <v>30.000000000000004</v>
      </c>
      <c r="IL18" s="22"/>
      <c r="IM18" s="22"/>
      <c r="IN18" s="23"/>
      <c r="IO18" s="13">
        <f t="shared" si="127"/>
        <v>824148.13696000003</v>
      </c>
      <c r="IP18" s="13">
        <f t="shared" si="128"/>
        <v>613026.52615999989</v>
      </c>
      <c r="IQ18" s="14">
        <f t="shared" si="122"/>
        <v>74.383050651700145</v>
      </c>
    </row>
    <row r="19" spans="1:251" ht="13.5" customHeight="1" x14ac:dyDescent="0.25">
      <c r="A19" s="2" t="s">
        <v>188</v>
      </c>
      <c r="B19" s="3" t="s">
        <v>150</v>
      </c>
      <c r="C19" s="11">
        <f t="shared" si="129"/>
        <v>111395</v>
      </c>
      <c r="D19" s="11">
        <f t="shared" si="129"/>
        <v>88886.648249999998</v>
      </c>
      <c r="E19" s="11">
        <f t="shared" si="166"/>
        <v>79.794109475290625</v>
      </c>
      <c r="F19" s="13"/>
      <c r="G19" s="13"/>
      <c r="H19" s="13"/>
      <c r="I19" s="13">
        <v>90395</v>
      </c>
      <c r="J19" s="13">
        <v>67886.648249999998</v>
      </c>
      <c r="K19" s="14">
        <f t="shared" si="123"/>
        <v>75.1000035953316</v>
      </c>
      <c r="L19" s="13">
        <v>21000</v>
      </c>
      <c r="M19" s="13">
        <v>21000</v>
      </c>
      <c r="N19" s="14">
        <f t="shared" si="2"/>
        <v>100</v>
      </c>
      <c r="O19" s="13"/>
      <c r="P19" s="13"/>
      <c r="Q19" s="13"/>
      <c r="R19" s="13">
        <f t="shared" si="174"/>
        <v>206637.05358999997</v>
      </c>
      <c r="S19" s="13">
        <f t="shared" si="174"/>
        <v>168686.67268999998</v>
      </c>
      <c r="T19" s="14">
        <f t="shared" si="124"/>
        <v>81.634280860731081</v>
      </c>
      <c r="U19" s="13">
        <v>2148</v>
      </c>
      <c r="V19" s="13">
        <v>2148</v>
      </c>
      <c r="W19" s="14">
        <f t="shared" si="131"/>
        <v>100</v>
      </c>
      <c r="X19" s="13">
        <v>69106.657999999996</v>
      </c>
      <c r="Y19" s="13">
        <v>69106.657999999996</v>
      </c>
      <c r="Z19" s="14">
        <f t="shared" si="132"/>
        <v>100</v>
      </c>
      <c r="AA19" s="13">
        <v>56019.8</v>
      </c>
      <c r="AB19" s="13">
        <v>41875.035000000003</v>
      </c>
      <c r="AC19" s="14">
        <f t="shared" si="133"/>
        <v>74.750418601994298</v>
      </c>
      <c r="AD19" s="13">
        <v>7307.4</v>
      </c>
      <c r="AE19" s="13">
        <v>5408.4359999999997</v>
      </c>
      <c r="AF19" s="14">
        <f t="shared" si="134"/>
        <v>74.013137367599967</v>
      </c>
      <c r="AG19" s="13"/>
      <c r="AH19" s="13"/>
      <c r="AI19" s="14"/>
      <c r="AJ19" s="13"/>
      <c r="AK19" s="13"/>
      <c r="AL19" s="14"/>
      <c r="AM19" s="13"/>
      <c r="AN19" s="13"/>
      <c r="AO19" s="14"/>
      <c r="AP19" s="13"/>
      <c r="AQ19" s="13"/>
      <c r="AR19" s="14"/>
      <c r="AS19" s="13"/>
      <c r="AT19" s="13"/>
      <c r="AU19" s="14"/>
      <c r="AV19" s="13">
        <v>0</v>
      </c>
      <c r="AW19" s="13">
        <v>0</v>
      </c>
      <c r="AX19" s="14"/>
      <c r="AY19" s="13"/>
      <c r="AZ19" s="13"/>
      <c r="BA19" s="14"/>
      <c r="BB19" s="13"/>
      <c r="BC19" s="13"/>
      <c r="BD19" s="14"/>
      <c r="BE19" s="13">
        <v>3000</v>
      </c>
      <c r="BF19" s="13">
        <v>1959.9349999999999</v>
      </c>
      <c r="BG19" s="14">
        <f t="shared" ref="BG19" si="194">BF19/BE19%</f>
        <v>65.331166666666661</v>
      </c>
      <c r="BH19" s="13"/>
      <c r="BI19" s="13"/>
      <c r="BJ19" s="14"/>
      <c r="BK19" s="13">
        <v>1400</v>
      </c>
      <c r="BL19" s="13">
        <v>0</v>
      </c>
      <c r="BM19" s="14">
        <f t="shared" si="168"/>
        <v>0</v>
      </c>
      <c r="BN19" s="13"/>
      <c r="BO19" s="13"/>
      <c r="BP19" s="14"/>
      <c r="BQ19" s="13">
        <v>3992.6120000000001</v>
      </c>
      <c r="BR19" s="13">
        <v>3990.8</v>
      </c>
      <c r="BS19" s="14">
        <f t="shared" si="136"/>
        <v>99.954616176077224</v>
      </c>
      <c r="BT19" s="13"/>
      <c r="BU19" s="13"/>
      <c r="BV19" s="14"/>
      <c r="BW19" s="13"/>
      <c r="BX19" s="13"/>
      <c r="BY19" s="14"/>
      <c r="BZ19" s="13"/>
      <c r="CA19" s="13"/>
      <c r="CB19" s="14"/>
      <c r="CC19" s="13">
        <v>14055.8</v>
      </c>
      <c r="CD19" s="13">
        <v>4234.8054099999999</v>
      </c>
      <c r="CE19" s="14">
        <f t="shared" ref="CE19:CE32" si="195">CD19/CC19%</f>
        <v>30.128526373454378</v>
      </c>
      <c r="CF19" s="13">
        <v>1845.6369999999999</v>
      </c>
      <c r="CG19" s="13">
        <v>1441.1158</v>
      </c>
      <c r="CH19" s="14">
        <f t="shared" si="137"/>
        <v>78.082298956945493</v>
      </c>
      <c r="CI19" s="13"/>
      <c r="CJ19" s="13"/>
      <c r="CK19" s="14"/>
      <c r="CL19" s="13">
        <v>14.32</v>
      </c>
      <c r="CM19" s="13">
        <v>14.32</v>
      </c>
      <c r="CN19" s="14">
        <f t="shared" si="138"/>
        <v>100</v>
      </c>
      <c r="CO19" s="13"/>
      <c r="CP19" s="13"/>
      <c r="CQ19" s="14"/>
      <c r="CR19" s="13"/>
      <c r="CS19" s="13"/>
      <c r="CT19" s="14"/>
      <c r="CU19" s="13">
        <v>1676.327</v>
      </c>
      <c r="CV19" s="13">
        <v>1676.1593600000001</v>
      </c>
      <c r="CW19" s="14">
        <f t="shared" si="139"/>
        <v>99.989999564524126</v>
      </c>
      <c r="CX19" s="13">
        <v>2188.6089999999999</v>
      </c>
      <c r="CY19" s="13">
        <v>2166.7228700000001</v>
      </c>
      <c r="CZ19" s="14">
        <f t="shared" si="177"/>
        <v>98.999998172355134</v>
      </c>
      <c r="DA19" s="13">
        <v>20432.295999999998</v>
      </c>
      <c r="DB19" s="13">
        <v>20432.29564</v>
      </c>
      <c r="DC19" s="14">
        <f t="shared" ref="DC19" si="196">DB19/DA19%</f>
        <v>99.999998238083478</v>
      </c>
      <c r="DD19" s="13"/>
      <c r="DE19" s="13"/>
      <c r="DF19" s="14"/>
      <c r="DG19" s="13"/>
      <c r="DH19" s="13"/>
      <c r="DI19" s="14"/>
      <c r="DJ19" s="13"/>
      <c r="DK19" s="13"/>
      <c r="DL19" s="14"/>
      <c r="DM19" s="13"/>
      <c r="DN19" s="13"/>
      <c r="DO19" s="14"/>
      <c r="DP19" s="13">
        <v>4491.34339</v>
      </c>
      <c r="DQ19" s="13">
        <v>4491.34339</v>
      </c>
      <c r="DR19" s="14">
        <f t="shared" si="140"/>
        <v>100</v>
      </c>
      <c r="DS19" s="13"/>
      <c r="DT19" s="13"/>
      <c r="DU19" s="14"/>
      <c r="DV19" s="13"/>
      <c r="DW19" s="13"/>
      <c r="DX19" s="14"/>
      <c r="DY19" s="13">
        <v>941.85239999999999</v>
      </c>
      <c r="DZ19" s="13">
        <v>941.85239999999999</v>
      </c>
      <c r="EA19" s="14">
        <f t="shared" si="185"/>
        <v>100</v>
      </c>
      <c r="EB19" s="13">
        <v>604.7328</v>
      </c>
      <c r="EC19" s="13">
        <v>604.7328</v>
      </c>
      <c r="ED19" s="14">
        <f t="shared" ref="ED19:ED37" si="197">EC19/EB19%</f>
        <v>100</v>
      </c>
      <c r="EE19" s="13"/>
      <c r="EF19" s="13"/>
      <c r="EG19" s="14"/>
      <c r="EH19" s="13"/>
      <c r="EI19" s="13"/>
      <c r="EJ19" s="14"/>
      <c r="EK19" s="13"/>
      <c r="EL19" s="13"/>
      <c r="EM19" s="14"/>
      <c r="EN19" s="13">
        <v>1932.671</v>
      </c>
      <c r="EO19" s="13">
        <v>1932.671</v>
      </c>
      <c r="EP19" s="14">
        <f t="shared" si="171"/>
        <v>99.999999999999986</v>
      </c>
      <c r="EQ19" s="13">
        <v>4730</v>
      </c>
      <c r="ER19" s="13">
        <v>4730</v>
      </c>
      <c r="ES19" s="14">
        <f t="shared" si="143"/>
        <v>100</v>
      </c>
      <c r="ET19" s="13"/>
      <c r="EU19" s="13"/>
      <c r="EV19" s="14"/>
      <c r="EW19" s="13"/>
      <c r="EX19" s="13"/>
      <c r="EY19" s="14"/>
      <c r="EZ19" s="13">
        <v>5748.9949999999999</v>
      </c>
      <c r="FA19" s="13">
        <v>0</v>
      </c>
      <c r="FB19" s="14">
        <f t="shared" si="144"/>
        <v>0</v>
      </c>
      <c r="FC19" s="13"/>
      <c r="FD19" s="13"/>
      <c r="FE19" s="14"/>
      <c r="FF19" s="13">
        <v>5000</v>
      </c>
      <c r="FG19" s="13">
        <v>1531.7900199999999</v>
      </c>
      <c r="FH19" s="14">
        <f t="shared" si="145"/>
        <v>30.635800399999997</v>
      </c>
      <c r="FI19" s="14">
        <f t="shared" si="146"/>
        <v>274034.8</v>
      </c>
      <c r="FJ19" s="14">
        <f t="shared" si="147"/>
        <v>210398.82338000002</v>
      </c>
      <c r="FK19" s="14">
        <f t="shared" si="93"/>
        <v>76.778140360275415</v>
      </c>
      <c r="FL19" s="13">
        <v>2682</v>
      </c>
      <c r="FM19" s="13">
        <v>2011.5</v>
      </c>
      <c r="FN19" s="14">
        <f t="shared" si="148"/>
        <v>75</v>
      </c>
      <c r="FO19" s="13">
        <v>262.5</v>
      </c>
      <c r="FP19" s="13">
        <v>196.28</v>
      </c>
      <c r="FQ19" s="14">
        <f t="shared" si="149"/>
        <v>74.773333333333341</v>
      </c>
      <c r="FR19" s="13">
        <v>384.3</v>
      </c>
      <c r="FS19" s="13">
        <v>319.03399999999999</v>
      </c>
      <c r="FT19" s="14">
        <f t="shared" si="150"/>
        <v>83.016913869372885</v>
      </c>
      <c r="FU19" s="13">
        <v>200</v>
      </c>
      <c r="FV19" s="13">
        <v>0</v>
      </c>
      <c r="FW19" s="14">
        <f t="shared" si="179"/>
        <v>0</v>
      </c>
      <c r="FX19" s="13">
        <v>85.6</v>
      </c>
      <c r="FY19" s="13">
        <v>0</v>
      </c>
      <c r="FZ19" s="14">
        <f t="shared" si="180"/>
        <v>0</v>
      </c>
      <c r="GA19" s="13"/>
      <c r="GB19" s="13"/>
      <c r="GC19" s="14"/>
      <c r="GD19" s="13"/>
      <c r="GE19" s="13"/>
      <c r="GF19" s="14"/>
      <c r="GG19" s="13"/>
      <c r="GH19" s="13"/>
      <c r="GI19" s="14"/>
      <c r="GJ19" s="13">
        <v>58797.5</v>
      </c>
      <c r="GK19" s="13">
        <v>39757.245000000003</v>
      </c>
      <c r="GL19" s="14">
        <f t="shared" si="153"/>
        <v>67.617237127428893</v>
      </c>
      <c r="GM19" s="22">
        <v>3325</v>
      </c>
      <c r="GN19" s="22">
        <v>1001.6</v>
      </c>
      <c r="GO19" s="23">
        <f t="shared" si="154"/>
        <v>30.123308270676691</v>
      </c>
      <c r="GP19" s="13">
        <v>185539</v>
      </c>
      <c r="GQ19" s="13">
        <v>152367.72200000001</v>
      </c>
      <c r="GR19" s="14">
        <f t="shared" si="155"/>
        <v>82.121668220697529</v>
      </c>
      <c r="GS19" s="13"/>
      <c r="GT19" s="13"/>
      <c r="GU19" s="14"/>
      <c r="GV19" s="13">
        <v>5728.7</v>
      </c>
      <c r="GW19" s="13">
        <v>2815.7</v>
      </c>
      <c r="GX19" s="14">
        <f t="shared" si="156"/>
        <v>49.150767189763819</v>
      </c>
      <c r="GY19" s="13">
        <v>159.19999999999999</v>
      </c>
      <c r="GZ19" s="13">
        <v>82.4</v>
      </c>
      <c r="HA19" s="14">
        <f t="shared" si="157"/>
        <v>51.758793969849258</v>
      </c>
      <c r="HB19" s="13">
        <v>13164.7</v>
      </c>
      <c r="HC19" s="13">
        <v>9142.6474299999991</v>
      </c>
      <c r="HD19" s="14">
        <f t="shared" si="158"/>
        <v>69.448201857999024</v>
      </c>
      <c r="HE19" s="13">
        <v>1635.6</v>
      </c>
      <c r="HF19" s="13">
        <v>1109.0999999999999</v>
      </c>
      <c r="HG19" s="14">
        <f t="shared" si="159"/>
        <v>67.809977989728537</v>
      </c>
      <c r="HH19" s="13"/>
      <c r="HI19" s="13"/>
      <c r="HJ19" s="14"/>
      <c r="HK19" s="13"/>
      <c r="HL19" s="13">
        <v>0</v>
      </c>
      <c r="HM19" s="14"/>
      <c r="HN19" s="22">
        <v>1390.7</v>
      </c>
      <c r="HO19" s="22">
        <v>1043.0250000000001</v>
      </c>
      <c r="HP19" s="23">
        <f t="shared" si="160"/>
        <v>75</v>
      </c>
      <c r="HQ19" s="22">
        <v>33.700000000000003</v>
      </c>
      <c r="HR19" s="22">
        <v>0</v>
      </c>
      <c r="HS19" s="23">
        <f t="shared" si="161"/>
        <v>0</v>
      </c>
      <c r="HT19" s="22">
        <v>4</v>
      </c>
      <c r="HU19" s="22">
        <v>3</v>
      </c>
      <c r="HV19" s="23">
        <f t="shared" si="162"/>
        <v>75</v>
      </c>
      <c r="HW19" s="22"/>
      <c r="HX19" s="22"/>
      <c r="HY19" s="23"/>
      <c r="HZ19" s="22">
        <v>105</v>
      </c>
      <c r="IA19" s="22">
        <v>91.891999999999996</v>
      </c>
      <c r="IB19" s="23">
        <f t="shared" si="184"/>
        <v>87.516190476190474</v>
      </c>
      <c r="IC19" s="22">
        <v>537.29999999999995</v>
      </c>
      <c r="ID19" s="22">
        <v>457.67795000000001</v>
      </c>
      <c r="IE19" s="23">
        <f t="shared" si="163"/>
        <v>85.181081332588889</v>
      </c>
      <c r="IF19" s="23">
        <f t="shared" si="164"/>
        <v>0</v>
      </c>
      <c r="IG19" s="23">
        <f t="shared" si="164"/>
        <v>0</v>
      </c>
      <c r="IH19" s="23"/>
      <c r="II19" s="22"/>
      <c r="IJ19" s="22"/>
      <c r="IK19" s="23"/>
      <c r="IL19" s="22"/>
      <c r="IM19" s="22"/>
      <c r="IN19" s="23"/>
      <c r="IO19" s="13">
        <f t="shared" si="127"/>
        <v>592066.85358999996</v>
      </c>
      <c r="IP19" s="13">
        <f t="shared" si="128"/>
        <v>467972.14431999996</v>
      </c>
      <c r="IQ19" s="14">
        <f t="shared" si="122"/>
        <v>79.040422797265009</v>
      </c>
    </row>
    <row r="20" spans="1:251" x14ac:dyDescent="0.25">
      <c r="A20" s="2" t="s">
        <v>189</v>
      </c>
      <c r="B20" s="3" t="s">
        <v>151</v>
      </c>
      <c r="C20" s="11">
        <f t="shared" si="129"/>
        <v>62728.5</v>
      </c>
      <c r="D20" s="11">
        <f t="shared" si="129"/>
        <v>57446.443049999994</v>
      </c>
      <c r="E20" s="11">
        <f t="shared" si="166"/>
        <v>91.579494249025558</v>
      </c>
      <c r="F20" s="13"/>
      <c r="G20" s="13"/>
      <c r="H20" s="13"/>
      <c r="I20" s="13">
        <v>49308</v>
      </c>
      <c r="J20" s="13">
        <v>46960.343049999996</v>
      </c>
      <c r="K20" s="14">
        <f t="shared" si="123"/>
        <v>95.238790966983046</v>
      </c>
      <c r="L20" s="13">
        <v>13420.5</v>
      </c>
      <c r="M20" s="13">
        <v>10486.1</v>
      </c>
      <c r="N20" s="14">
        <f t="shared" si="2"/>
        <v>78.134942811370664</v>
      </c>
      <c r="O20" s="13"/>
      <c r="P20" s="13"/>
      <c r="Q20" s="13"/>
      <c r="R20" s="13">
        <f t="shared" si="174"/>
        <v>102534.1609</v>
      </c>
      <c r="S20" s="13">
        <f t="shared" si="174"/>
        <v>77466.566019999998</v>
      </c>
      <c r="T20" s="14">
        <f t="shared" si="124"/>
        <v>75.551957845104866</v>
      </c>
      <c r="U20" s="13">
        <v>1100</v>
      </c>
      <c r="V20" s="13">
        <v>981.01800000000003</v>
      </c>
      <c r="W20" s="14">
        <f t="shared" si="131"/>
        <v>89.183454545454552</v>
      </c>
      <c r="X20" s="13">
        <v>25373.9</v>
      </c>
      <c r="Y20" s="13">
        <v>25373.9</v>
      </c>
      <c r="Z20" s="14">
        <f t="shared" si="132"/>
        <v>100</v>
      </c>
      <c r="AA20" s="13">
        <v>51854.5</v>
      </c>
      <c r="AB20" s="13">
        <v>36413.614999999998</v>
      </c>
      <c r="AC20" s="14">
        <f t="shared" si="133"/>
        <v>70.2226711278674</v>
      </c>
      <c r="AD20" s="13">
        <v>5391.7</v>
      </c>
      <c r="AE20" s="13">
        <v>3990.7869999999998</v>
      </c>
      <c r="AF20" s="14">
        <f t="shared" si="134"/>
        <v>74.017230187139489</v>
      </c>
      <c r="AG20" s="13"/>
      <c r="AH20" s="13"/>
      <c r="AI20" s="14"/>
      <c r="AJ20" s="13"/>
      <c r="AK20" s="13"/>
      <c r="AL20" s="14"/>
      <c r="AM20" s="13"/>
      <c r="AN20" s="13"/>
      <c r="AO20" s="14"/>
      <c r="AP20" s="13"/>
      <c r="AQ20" s="13"/>
      <c r="AR20" s="14"/>
      <c r="AS20" s="13"/>
      <c r="AT20" s="13"/>
      <c r="AU20" s="14"/>
      <c r="AV20" s="13">
        <v>0</v>
      </c>
      <c r="AW20" s="13">
        <v>0</v>
      </c>
      <c r="AX20" s="14"/>
      <c r="AY20" s="13"/>
      <c r="AZ20" s="13"/>
      <c r="BA20" s="14"/>
      <c r="BB20" s="13">
        <v>922.13</v>
      </c>
      <c r="BC20" s="13">
        <v>0</v>
      </c>
      <c r="BD20" s="14">
        <f t="shared" si="167"/>
        <v>0</v>
      </c>
      <c r="BE20" s="13"/>
      <c r="BF20" s="13"/>
      <c r="BG20" s="14"/>
      <c r="BH20" s="13"/>
      <c r="BI20" s="13"/>
      <c r="BJ20" s="14"/>
      <c r="BK20" s="13"/>
      <c r="BL20" s="13"/>
      <c r="BM20" s="14"/>
      <c r="BN20" s="13"/>
      <c r="BO20" s="13"/>
      <c r="BP20" s="14"/>
      <c r="BQ20" s="13">
        <v>1503.6</v>
      </c>
      <c r="BR20" s="13">
        <v>1503.6</v>
      </c>
      <c r="BS20" s="14">
        <f t="shared" si="136"/>
        <v>100</v>
      </c>
      <c r="BT20" s="13"/>
      <c r="BU20" s="13"/>
      <c r="BV20" s="14"/>
      <c r="BW20" s="13"/>
      <c r="BX20" s="13"/>
      <c r="BY20" s="14"/>
      <c r="BZ20" s="13"/>
      <c r="CA20" s="13"/>
      <c r="CB20" s="14"/>
      <c r="CC20" s="13"/>
      <c r="CD20" s="13"/>
      <c r="CE20" s="14"/>
      <c r="CF20" s="13"/>
      <c r="CG20" s="13"/>
      <c r="CH20" s="14"/>
      <c r="CI20" s="13"/>
      <c r="CJ20" s="13"/>
      <c r="CK20" s="14"/>
      <c r="CL20" s="13">
        <v>109.901</v>
      </c>
      <c r="CM20" s="13">
        <v>109.89012</v>
      </c>
      <c r="CN20" s="14">
        <f t="shared" si="138"/>
        <v>99.990100181072052</v>
      </c>
      <c r="CO20" s="13"/>
      <c r="CP20" s="13"/>
      <c r="CQ20" s="14"/>
      <c r="CR20" s="13"/>
      <c r="CS20" s="13"/>
      <c r="CT20" s="14"/>
      <c r="CU20" s="13">
        <v>712.05100000000004</v>
      </c>
      <c r="CV20" s="13">
        <v>712.05100000000004</v>
      </c>
      <c r="CW20" s="14">
        <f t="shared" si="139"/>
        <v>100</v>
      </c>
      <c r="CX20" s="13">
        <v>106.38200000000001</v>
      </c>
      <c r="CY20" s="13">
        <v>106.38200000000001</v>
      </c>
      <c r="CZ20" s="14">
        <f t="shared" si="177"/>
        <v>100</v>
      </c>
      <c r="DA20" s="13"/>
      <c r="DB20" s="13"/>
      <c r="DC20" s="14"/>
      <c r="DD20" s="13"/>
      <c r="DE20" s="13"/>
      <c r="DF20" s="14"/>
      <c r="DG20" s="13"/>
      <c r="DH20" s="13"/>
      <c r="DI20" s="14"/>
      <c r="DJ20" s="13"/>
      <c r="DK20" s="13"/>
      <c r="DL20" s="14"/>
      <c r="DM20" s="13"/>
      <c r="DN20" s="13"/>
      <c r="DO20" s="14"/>
      <c r="DP20" s="13">
        <v>2305.3229000000001</v>
      </c>
      <c r="DQ20" s="13">
        <v>2305.3229000000001</v>
      </c>
      <c r="DR20" s="14">
        <f t="shared" si="140"/>
        <v>100</v>
      </c>
      <c r="DS20" s="13">
        <v>3600</v>
      </c>
      <c r="DT20" s="13">
        <v>0</v>
      </c>
      <c r="DU20" s="14">
        <f t="shared" si="169"/>
        <v>0</v>
      </c>
      <c r="DV20" s="13"/>
      <c r="DW20" s="13"/>
      <c r="DX20" s="14"/>
      <c r="DY20" s="13"/>
      <c r="DZ20" s="13"/>
      <c r="EA20" s="14"/>
      <c r="EB20" s="13"/>
      <c r="EC20" s="13"/>
      <c r="ED20" s="14"/>
      <c r="EE20" s="13"/>
      <c r="EF20" s="13"/>
      <c r="EG20" s="14"/>
      <c r="EH20" s="13"/>
      <c r="EI20" s="13"/>
      <c r="EJ20" s="14"/>
      <c r="EK20" s="13"/>
      <c r="EL20" s="13"/>
      <c r="EM20" s="14"/>
      <c r="EN20" s="13"/>
      <c r="EO20" s="13"/>
      <c r="EP20" s="14"/>
      <c r="EQ20" s="13">
        <v>1120</v>
      </c>
      <c r="ER20" s="13">
        <v>1120</v>
      </c>
      <c r="ES20" s="14">
        <f t="shared" si="143"/>
        <v>100</v>
      </c>
      <c r="ET20" s="13"/>
      <c r="EU20" s="13"/>
      <c r="EV20" s="14"/>
      <c r="EW20" s="13"/>
      <c r="EX20" s="13"/>
      <c r="EY20" s="14"/>
      <c r="EZ20" s="13">
        <v>3434.674</v>
      </c>
      <c r="FA20" s="13">
        <v>0</v>
      </c>
      <c r="FB20" s="14">
        <f t="shared" si="144"/>
        <v>0</v>
      </c>
      <c r="FC20" s="13"/>
      <c r="FD20" s="13"/>
      <c r="FE20" s="14"/>
      <c r="FF20" s="13">
        <v>5000</v>
      </c>
      <c r="FG20" s="13">
        <v>4850</v>
      </c>
      <c r="FH20" s="14">
        <f t="shared" si="145"/>
        <v>97</v>
      </c>
      <c r="FI20" s="14">
        <f t="shared" si="146"/>
        <v>170869.39999999997</v>
      </c>
      <c r="FJ20" s="14">
        <f t="shared" si="147"/>
        <v>129442.97213000002</v>
      </c>
      <c r="FK20" s="14">
        <f t="shared" si="93"/>
        <v>75.755502231528908</v>
      </c>
      <c r="FL20" s="13">
        <v>1858</v>
      </c>
      <c r="FM20" s="13">
        <v>1393.2</v>
      </c>
      <c r="FN20" s="14">
        <f t="shared" si="148"/>
        <v>74.983853606027992</v>
      </c>
      <c r="FO20" s="13">
        <v>245</v>
      </c>
      <c r="FP20" s="13">
        <v>183.62</v>
      </c>
      <c r="FQ20" s="14">
        <f t="shared" si="149"/>
        <v>74.946938775510205</v>
      </c>
      <c r="FR20" s="13">
        <v>181.6</v>
      </c>
      <c r="FS20" s="13">
        <v>161.16869</v>
      </c>
      <c r="FT20" s="14">
        <f t="shared" si="150"/>
        <v>88.749278634361247</v>
      </c>
      <c r="FU20" s="13"/>
      <c r="FV20" s="13"/>
      <c r="FW20" s="14"/>
      <c r="FX20" s="13"/>
      <c r="FY20" s="13"/>
      <c r="FZ20" s="14"/>
      <c r="GA20" s="13"/>
      <c r="GB20" s="13"/>
      <c r="GC20" s="14"/>
      <c r="GD20" s="13"/>
      <c r="GE20" s="13"/>
      <c r="GF20" s="14"/>
      <c r="GG20" s="13"/>
      <c r="GH20" s="13"/>
      <c r="GI20" s="14"/>
      <c r="GJ20" s="13">
        <v>36572.1</v>
      </c>
      <c r="GK20" s="13">
        <v>27754.47</v>
      </c>
      <c r="GL20" s="14">
        <f t="shared" si="153"/>
        <v>75.889735618135134</v>
      </c>
      <c r="GM20" s="22">
        <v>831.2</v>
      </c>
      <c r="GN20" s="22">
        <v>407.6</v>
      </c>
      <c r="GO20" s="23">
        <f t="shared" si="154"/>
        <v>49.037536092396529</v>
      </c>
      <c r="GP20" s="13">
        <v>111947.1</v>
      </c>
      <c r="GQ20" s="13">
        <v>86950.845000000001</v>
      </c>
      <c r="GR20" s="14">
        <f t="shared" si="155"/>
        <v>77.671368887626386</v>
      </c>
      <c r="GS20" s="13">
        <v>7.9</v>
      </c>
      <c r="GT20" s="13">
        <v>0</v>
      </c>
      <c r="GU20" s="14">
        <f t="shared" si="181"/>
        <v>0</v>
      </c>
      <c r="GV20" s="13">
        <v>4771.3999999999996</v>
      </c>
      <c r="GW20" s="13">
        <v>2682.1</v>
      </c>
      <c r="GX20" s="14">
        <f t="shared" si="156"/>
        <v>56.212013245588295</v>
      </c>
      <c r="GY20" s="13">
        <v>95.5</v>
      </c>
      <c r="GZ20" s="13">
        <v>56.1</v>
      </c>
      <c r="HA20" s="14">
        <f t="shared" si="157"/>
        <v>58.7434554973822</v>
      </c>
      <c r="HB20" s="13">
        <v>10538.5</v>
      </c>
      <c r="HC20" s="13">
        <v>6806.0624900000003</v>
      </c>
      <c r="HD20" s="14">
        <f t="shared" si="158"/>
        <v>64.582839018835699</v>
      </c>
      <c r="HE20" s="13">
        <v>1090.4000000000001</v>
      </c>
      <c r="HF20" s="13">
        <v>719.43499999999995</v>
      </c>
      <c r="HG20" s="14">
        <f t="shared" si="159"/>
        <v>65.978998532648561</v>
      </c>
      <c r="HH20" s="13">
        <v>1224</v>
      </c>
      <c r="HI20" s="13">
        <v>1224</v>
      </c>
      <c r="HJ20" s="14">
        <f t="shared" si="173"/>
        <v>100</v>
      </c>
      <c r="HK20" s="13">
        <v>3.5</v>
      </c>
      <c r="HL20" s="13">
        <v>1</v>
      </c>
      <c r="HM20" s="14">
        <f t="shared" si="182"/>
        <v>28.571428571428569</v>
      </c>
      <c r="HN20" s="22">
        <v>1002.4</v>
      </c>
      <c r="HO20" s="22">
        <v>751.8</v>
      </c>
      <c r="HP20" s="23">
        <f t="shared" si="160"/>
        <v>75</v>
      </c>
      <c r="HQ20" s="22">
        <v>26.8</v>
      </c>
      <c r="HR20" s="22">
        <v>0</v>
      </c>
      <c r="HS20" s="23">
        <f t="shared" si="161"/>
        <v>0</v>
      </c>
      <c r="HT20" s="22">
        <v>0.8</v>
      </c>
      <c r="HU20" s="22">
        <v>0.6</v>
      </c>
      <c r="HV20" s="23">
        <f t="shared" si="162"/>
        <v>75</v>
      </c>
      <c r="HW20" s="22"/>
      <c r="HX20" s="22"/>
      <c r="HY20" s="23"/>
      <c r="HZ20" s="22"/>
      <c r="IA20" s="22"/>
      <c r="IB20" s="23"/>
      <c r="IC20" s="22">
        <v>473.2</v>
      </c>
      <c r="ID20" s="22">
        <v>350.97095000000002</v>
      </c>
      <c r="IE20" s="23">
        <f t="shared" si="163"/>
        <v>74.169685122569732</v>
      </c>
      <c r="IF20" s="23">
        <f t="shared" si="164"/>
        <v>0</v>
      </c>
      <c r="IG20" s="23">
        <f t="shared" si="164"/>
        <v>0</v>
      </c>
      <c r="IH20" s="23"/>
      <c r="II20" s="22"/>
      <c r="IJ20" s="22"/>
      <c r="IK20" s="23"/>
      <c r="IL20" s="22"/>
      <c r="IM20" s="22"/>
      <c r="IN20" s="23"/>
      <c r="IO20" s="13">
        <f t="shared" si="127"/>
        <v>336132.06089999998</v>
      </c>
      <c r="IP20" s="13">
        <f t="shared" si="128"/>
        <v>264355.98120000004</v>
      </c>
      <c r="IQ20" s="14">
        <f t="shared" si="122"/>
        <v>78.646464277219451</v>
      </c>
    </row>
    <row r="21" spans="1:251" x14ac:dyDescent="0.25">
      <c r="A21" s="2" t="s">
        <v>190</v>
      </c>
      <c r="B21" s="3" t="s">
        <v>152</v>
      </c>
      <c r="C21" s="11">
        <f t="shared" si="129"/>
        <v>141426.6</v>
      </c>
      <c r="D21" s="11">
        <f t="shared" si="129"/>
        <v>109630.17369000001</v>
      </c>
      <c r="E21" s="11">
        <f t="shared" si="166"/>
        <v>77.517364972360227</v>
      </c>
      <c r="F21" s="13"/>
      <c r="G21" s="13"/>
      <c r="H21" s="13"/>
      <c r="I21" s="13">
        <v>128043</v>
      </c>
      <c r="J21" s="13">
        <v>96446.573690000005</v>
      </c>
      <c r="K21" s="14">
        <f t="shared" si="123"/>
        <v>75.32358167959201</v>
      </c>
      <c r="L21" s="13">
        <v>13383.6</v>
      </c>
      <c r="M21" s="13">
        <v>13183.6</v>
      </c>
      <c r="N21" s="14">
        <f t="shared" si="2"/>
        <v>98.505633760722077</v>
      </c>
      <c r="O21" s="13"/>
      <c r="P21" s="13"/>
      <c r="Q21" s="13"/>
      <c r="R21" s="13">
        <f t="shared" si="174"/>
        <v>258333.32737000004</v>
      </c>
      <c r="S21" s="13">
        <f t="shared" si="174"/>
        <v>221009.46655000004</v>
      </c>
      <c r="T21" s="14">
        <f t="shared" si="124"/>
        <v>85.552053542614502</v>
      </c>
      <c r="U21" s="13">
        <v>2281.6</v>
      </c>
      <c r="V21" s="13">
        <v>2220.7432000000003</v>
      </c>
      <c r="W21" s="14">
        <f t="shared" si="131"/>
        <v>97.332713884993012</v>
      </c>
      <c r="X21" s="13">
        <v>104447.2</v>
      </c>
      <c r="Y21" s="13">
        <v>104447.2</v>
      </c>
      <c r="Z21" s="14">
        <f t="shared" si="132"/>
        <v>100</v>
      </c>
      <c r="AA21" s="13">
        <v>92404.3</v>
      </c>
      <c r="AB21" s="13">
        <v>68519.517999999996</v>
      </c>
      <c r="AC21" s="14">
        <f t="shared" si="133"/>
        <v>74.151871720255443</v>
      </c>
      <c r="AD21" s="13">
        <v>8087.3</v>
      </c>
      <c r="AE21" s="13">
        <v>6418.9049999999997</v>
      </c>
      <c r="AF21" s="14">
        <f t="shared" si="134"/>
        <v>79.37018535234256</v>
      </c>
      <c r="AG21" s="13"/>
      <c r="AH21" s="13"/>
      <c r="AI21" s="14"/>
      <c r="AJ21" s="13"/>
      <c r="AK21" s="13"/>
      <c r="AL21" s="14"/>
      <c r="AM21" s="13"/>
      <c r="AN21" s="13"/>
      <c r="AO21" s="14"/>
      <c r="AP21" s="13"/>
      <c r="AQ21" s="13"/>
      <c r="AR21" s="14"/>
      <c r="AS21" s="13"/>
      <c r="AT21" s="13"/>
      <c r="AU21" s="14"/>
      <c r="AV21" s="13">
        <v>0</v>
      </c>
      <c r="AW21" s="13">
        <v>0</v>
      </c>
      <c r="AX21" s="14"/>
      <c r="AY21" s="13"/>
      <c r="AZ21" s="13"/>
      <c r="BA21" s="14"/>
      <c r="BB21" s="13">
        <v>1813.0260000000001</v>
      </c>
      <c r="BC21" s="13">
        <v>1813.0260000000001</v>
      </c>
      <c r="BD21" s="14">
        <f t="shared" si="167"/>
        <v>100</v>
      </c>
      <c r="BE21" s="13"/>
      <c r="BF21" s="13"/>
      <c r="BG21" s="14"/>
      <c r="BH21" s="13">
        <v>5220.1000000000004</v>
      </c>
      <c r="BI21" s="13">
        <v>4915.6669499999998</v>
      </c>
      <c r="BJ21" s="14">
        <f t="shared" si="135"/>
        <v>94.168060956686645</v>
      </c>
      <c r="BK21" s="13"/>
      <c r="BL21" s="13"/>
      <c r="BM21" s="14"/>
      <c r="BN21" s="13"/>
      <c r="BO21" s="13"/>
      <c r="BP21" s="14"/>
      <c r="BQ21" s="13">
        <v>5984.64</v>
      </c>
      <c r="BR21" s="13">
        <v>5984.64</v>
      </c>
      <c r="BS21" s="14">
        <f t="shared" si="136"/>
        <v>100</v>
      </c>
      <c r="BT21" s="13">
        <v>2299.6</v>
      </c>
      <c r="BU21" s="13">
        <v>1998.3</v>
      </c>
      <c r="BV21" s="14">
        <f t="shared" si="176"/>
        <v>86.897721342842232</v>
      </c>
      <c r="BW21" s="13"/>
      <c r="BX21" s="13"/>
      <c r="BY21" s="14"/>
      <c r="BZ21" s="13"/>
      <c r="CA21" s="13"/>
      <c r="CB21" s="14"/>
      <c r="CC21" s="13"/>
      <c r="CD21" s="13"/>
      <c r="CE21" s="14"/>
      <c r="CF21" s="13">
        <v>1845.6369999999999</v>
      </c>
      <c r="CG21" s="13">
        <v>1845.6369999999999</v>
      </c>
      <c r="CH21" s="14">
        <f t="shared" si="137"/>
        <v>100</v>
      </c>
      <c r="CI21" s="13"/>
      <c r="CJ21" s="13"/>
      <c r="CK21" s="14"/>
      <c r="CL21" s="13">
        <v>77.2</v>
      </c>
      <c r="CM21" s="13">
        <v>77.2</v>
      </c>
      <c r="CN21" s="14">
        <f t="shared" si="138"/>
        <v>100</v>
      </c>
      <c r="CO21" s="13"/>
      <c r="CP21" s="13"/>
      <c r="CQ21" s="14"/>
      <c r="CR21" s="13"/>
      <c r="CS21" s="13"/>
      <c r="CT21" s="14"/>
      <c r="CU21" s="13">
        <v>1939.961</v>
      </c>
      <c r="CV21" s="13">
        <v>1939.961</v>
      </c>
      <c r="CW21" s="14">
        <f t="shared" si="139"/>
        <v>100</v>
      </c>
      <c r="CX21" s="13"/>
      <c r="CY21" s="13"/>
      <c r="CZ21" s="14"/>
      <c r="DA21" s="13"/>
      <c r="DB21" s="13"/>
      <c r="DC21" s="14"/>
      <c r="DD21" s="13"/>
      <c r="DE21" s="13"/>
      <c r="DF21" s="14"/>
      <c r="DG21" s="13"/>
      <c r="DH21" s="13"/>
      <c r="DI21" s="14"/>
      <c r="DJ21" s="13"/>
      <c r="DK21" s="13"/>
      <c r="DL21" s="14"/>
      <c r="DM21" s="13"/>
      <c r="DN21" s="13"/>
      <c r="DO21" s="14"/>
      <c r="DP21" s="13">
        <v>5913.6544000000004</v>
      </c>
      <c r="DQ21" s="13">
        <v>5913.6544000000004</v>
      </c>
      <c r="DR21" s="14">
        <f t="shared" si="140"/>
        <v>100</v>
      </c>
      <c r="DS21" s="13">
        <v>1149.96597</v>
      </c>
      <c r="DT21" s="13">
        <v>0</v>
      </c>
      <c r="DU21" s="14">
        <f t="shared" si="169"/>
        <v>0</v>
      </c>
      <c r="DV21" s="13">
        <v>1350.1949999999999</v>
      </c>
      <c r="DW21" s="13">
        <v>0</v>
      </c>
      <c r="DX21" s="14">
        <f t="shared" si="141"/>
        <v>0</v>
      </c>
      <c r="DY21" s="13">
        <v>654.33519999999999</v>
      </c>
      <c r="DZ21" s="13">
        <v>654.33519999999999</v>
      </c>
      <c r="EA21" s="14">
        <f t="shared" si="185"/>
        <v>100</v>
      </c>
      <c r="EB21" s="13">
        <v>345.66480000000001</v>
      </c>
      <c r="EC21" s="13">
        <v>345.66480000000001</v>
      </c>
      <c r="ED21" s="14">
        <f t="shared" si="197"/>
        <v>100</v>
      </c>
      <c r="EE21" s="13"/>
      <c r="EF21" s="13"/>
      <c r="EG21" s="14"/>
      <c r="EH21" s="13">
        <v>150</v>
      </c>
      <c r="EI21" s="13">
        <v>150</v>
      </c>
      <c r="EJ21" s="14">
        <f t="shared" si="142"/>
        <v>100</v>
      </c>
      <c r="EK21" s="13"/>
      <c r="EL21" s="13"/>
      <c r="EM21" s="14"/>
      <c r="EN21" s="13">
        <v>1928.1389999999999</v>
      </c>
      <c r="EO21" s="13">
        <v>1836.1389999999999</v>
      </c>
      <c r="EP21" s="14">
        <f t="shared" si="171"/>
        <v>95.228559766697316</v>
      </c>
      <c r="EQ21" s="13">
        <v>5822</v>
      </c>
      <c r="ER21" s="13">
        <v>5822</v>
      </c>
      <c r="ES21" s="14">
        <f t="shared" si="143"/>
        <v>100</v>
      </c>
      <c r="ET21" s="13"/>
      <c r="EU21" s="13"/>
      <c r="EV21" s="14"/>
      <c r="EW21" s="13"/>
      <c r="EX21" s="13"/>
      <c r="EY21" s="14"/>
      <c r="EZ21" s="13">
        <v>5956.8879999999999</v>
      </c>
      <c r="FA21" s="13">
        <v>5956.8879999999999</v>
      </c>
      <c r="FB21" s="14">
        <f t="shared" si="144"/>
        <v>100</v>
      </c>
      <c r="FC21" s="13"/>
      <c r="FD21" s="13"/>
      <c r="FE21" s="14"/>
      <c r="FF21" s="13">
        <v>8661.9210000000003</v>
      </c>
      <c r="FG21" s="13">
        <v>149.988</v>
      </c>
      <c r="FH21" s="14">
        <f t="shared" si="145"/>
        <v>1.7315789418998393</v>
      </c>
      <c r="FI21" s="14">
        <f t="shared" si="146"/>
        <v>356951.59999999992</v>
      </c>
      <c r="FJ21" s="14">
        <f t="shared" si="147"/>
        <v>285241.08176999999</v>
      </c>
      <c r="FK21" s="14">
        <f t="shared" si="93"/>
        <v>79.910296457558971</v>
      </c>
      <c r="FL21" s="13">
        <v>3904</v>
      </c>
      <c r="FM21" s="13">
        <v>2927.7</v>
      </c>
      <c r="FN21" s="14">
        <f t="shared" si="148"/>
        <v>74.992315573770483</v>
      </c>
      <c r="FO21" s="13">
        <v>262.5</v>
      </c>
      <c r="FP21" s="13">
        <v>196.28</v>
      </c>
      <c r="FQ21" s="14">
        <f t="shared" si="149"/>
        <v>74.773333333333341</v>
      </c>
      <c r="FR21" s="13">
        <v>384.3</v>
      </c>
      <c r="FS21" s="13">
        <v>269.60371999999995</v>
      </c>
      <c r="FT21" s="14">
        <f t="shared" si="150"/>
        <v>70.154493884985683</v>
      </c>
      <c r="FU21" s="13">
        <v>258.2</v>
      </c>
      <c r="FV21" s="13">
        <v>258.2</v>
      </c>
      <c r="FW21" s="14">
        <f t="shared" si="179"/>
        <v>100</v>
      </c>
      <c r="FX21" s="13">
        <v>85.6</v>
      </c>
      <c r="FY21" s="13">
        <v>85.6</v>
      </c>
      <c r="FZ21" s="14">
        <f t="shared" si="180"/>
        <v>100</v>
      </c>
      <c r="GA21" s="13">
        <v>931.5</v>
      </c>
      <c r="GB21" s="13">
        <v>931.5</v>
      </c>
      <c r="GC21" s="14">
        <f t="shared" si="151"/>
        <v>100</v>
      </c>
      <c r="GD21" s="13"/>
      <c r="GE21" s="13"/>
      <c r="GF21" s="14"/>
      <c r="GG21" s="13">
        <v>0.5</v>
      </c>
      <c r="GH21" s="13">
        <v>0</v>
      </c>
      <c r="GI21" s="14">
        <f t="shared" si="152"/>
        <v>0</v>
      </c>
      <c r="GJ21" s="13">
        <v>85247.5</v>
      </c>
      <c r="GK21" s="13">
        <v>69201.850000000006</v>
      </c>
      <c r="GL21" s="14">
        <f t="shared" si="153"/>
        <v>81.177571189770973</v>
      </c>
      <c r="GM21" s="22">
        <v>5738.9</v>
      </c>
      <c r="GN21" s="22">
        <v>2050</v>
      </c>
      <c r="GO21" s="23">
        <f t="shared" si="154"/>
        <v>35.721131227238672</v>
      </c>
      <c r="GP21" s="13">
        <v>229344.2</v>
      </c>
      <c r="GQ21" s="13">
        <v>190229.81400000001</v>
      </c>
      <c r="GR21" s="14">
        <f t="shared" si="155"/>
        <v>82.945116554070268</v>
      </c>
      <c r="GS21" s="13">
        <v>536.1</v>
      </c>
      <c r="GT21" s="13">
        <v>403.66</v>
      </c>
      <c r="GU21" s="14">
        <f t="shared" si="181"/>
        <v>75.295653795933589</v>
      </c>
      <c r="GV21" s="13">
        <v>10232.6</v>
      </c>
      <c r="GW21" s="13">
        <v>4802.3999999999996</v>
      </c>
      <c r="GX21" s="14">
        <f t="shared" si="156"/>
        <v>46.932353458554026</v>
      </c>
      <c r="GY21" s="13">
        <v>222.9</v>
      </c>
      <c r="GZ21" s="13">
        <v>127.5</v>
      </c>
      <c r="HA21" s="14">
        <f t="shared" si="157"/>
        <v>57.200538358008075</v>
      </c>
      <c r="HB21" s="13">
        <v>13471.5</v>
      </c>
      <c r="HC21" s="13">
        <v>9412.9850999999999</v>
      </c>
      <c r="HD21" s="14">
        <f t="shared" si="158"/>
        <v>69.873325910254977</v>
      </c>
      <c r="HE21" s="13">
        <v>3271.3</v>
      </c>
      <c r="HF21" s="13">
        <v>1890.1</v>
      </c>
      <c r="HG21" s="14">
        <f t="shared" si="159"/>
        <v>57.778253293797569</v>
      </c>
      <c r="HH21" s="13">
        <v>828</v>
      </c>
      <c r="HI21" s="13">
        <v>828</v>
      </c>
      <c r="HJ21" s="14">
        <f t="shared" si="173"/>
        <v>100.00000000000001</v>
      </c>
      <c r="HK21" s="13">
        <v>2</v>
      </c>
      <c r="HL21" s="13">
        <v>0.5</v>
      </c>
      <c r="HM21" s="14">
        <f t="shared" si="182"/>
        <v>25</v>
      </c>
      <c r="HN21" s="22">
        <v>1692</v>
      </c>
      <c r="HO21" s="22">
        <v>1269</v>
      </c>
      <c r="HP21" s="23">
        <f t="shared" si="160"/>
        <v>74.999999999999986</v>
      </c>
      <c r="HQ21" s="22">
        <v>48.1</v>
      </c>
      <c r="HR21" s="22">
        <v>0</v>
      </c>
      <c r="HS21" s="23">
        <f t="shared" si="161"/>
        <v>0</v>
      </c>
      <c r="HT21" s="22">
        <v>0.8</v>
      </c>
      <c r="HU21" s="22">
        <v>0.6</v>
      </c>
      <c r="HV21" s="23">
        <f t="shared" si="162"/>
        <v>75</v>
      </c>
      <c r="HW21" s="22"/>
      <c r="HX21" s="22"/>
      <c r="HY21" s="23"/>
      <c r="HZ21" s="22"/>
      <c r="IA21" s="22"/>
      <c r="IB21" s="23"/>
      <c r="IC21" s="22">
        <v>489.1</v>
      </c>
      <c r="ID21" s="22">
        <v>355.78895</v>
      </c>
      <c r="IE21" s="23">
        <f t="shared" si="163"/>
        <v>72.743600490697204</v>
      </c>
      <c r="IF21" s="23">
        <f t="shared" si="164"/>
        <v>0</v>
      </c>
      <c r="IG21" s="23">
        <f t="shared" si="164"/>
        <v>0</v>
      </c>
      <c r="IH21" s="23"/>
      <c r="II21" s="22"/>
      <c r="IJ21" s="22"/>
      <c r="IK21" s="23"/>
      <c r="IL21" s="22"/>
      <c r="IM21" s="22"/>
      <c r="IN21" s="23"/>
      <c r="IO21" s="13">
        <f t="shared" si="127"/>
        <v>756711.52737000003</v>
      </c>
      <c r="IP21" s="13">
        <f t="shared" si="128"/>
        <v>615880.72201000003</v>
      </c>
      <c r="IQ21" s="14">
        <f t="shared" si="122"/>
        <v>81.389102680982461</v>
      </c>
    </row>
    <row r="22" spans="1:251" x14ac:dyDescent="0.25">
      <c r="A22" s="2" t="s">
        <v>191</v>
      </c>
      <c r="B22" s="3" t="s">
        <v>153</v>
      </c>
      <c r="C22" s="11">
        <f t="shared" si="129"/>
        <v>60614.3</v>
      </c>
      <c r="D22" s="11">
        <f t="shared" si="129"/>
        <v>59247.96888</v>
      </c>
      <c r="E22" s="11">
        <f t="shared" si="166"/>
        <v>97.745860102319085</v>
      </c>
      <c r="F22" s="13"/>
      <c r="G22" s="13"/>
      <c r="H22" s="13"/>
      <c r="I22" s="13">
        <v>43305</v>
      </c>
      <c r="J22" s="13">
        <v>42024.268880000003</v>
      </c>
      <c r="K22" s="14">
        <f t="shared" si="123"/>
        <v>97.042532917676951</v>
      </c>
      <c r="L22" s="13">
        <v>17309.3</v>
      </c>
      <c r="M22" s="13">
        <v>17223.7</v>
      </c>
      <c r="N22" s="14">
        <f t="shared" si="2"/>
        <v>99.505468158735482</v>
      </c>
      <c r="O22" s="13"/>
      <c r="P22" s="13"/>
      <c r="Q22" s="13"/>
      <c r="R22" s="13">
        <f t="shared" si="174"/>
        <v>90294.519</v>
      </c>
      <c r="S22" s="13">
        <f t="shared" si="174"/>
        <v>65072.652190000001</v>
      </c>
      <c r="T22" s="14">
        <f t="shared" si="124"/>
        <v>72.067112058041971</v>
      </c>
      <c r="U22" s="13">
        <v>1146</v>
      </c>
      <c r="V22" s="13">
        <v>525.36518999999998</v>
      </c>
      <c r="W22" s="14">
        <f t="shared" si="131"/>
        <v>45.843384816753925</v>
      </c>
      <c r="X22" s="13">
        <v>13290.612999999999</v>
      </c>
      <c r="Y22" s="13">
        <v>13290.612999999999</v>
      </c>
      <c r="Z22" s="14">
        <f t="shared" si="132"/>
        <v>100</v>
      </c>
      <c r="AA22" s="13">
        <v>37172.9</v>
      </c>
      <c r="AB22" s="13">
        <v>32377.826000000001</v>
      </c>
      <c r="AC22" s="14">
        <f t="shared" si="133"/>
        <v>87.100618999324766</v>
      </c>
      <c r="AD22" s="13">
        <v>6499.5</v>
      </c>
      <c r="AE22" s="13">
        <v>4290.24</v>
      </c>
      <c r="AF22" s="14">
        <f t="shared" si="134"/>
        <v>66.008769905377335</v>
      </c>
      <c r="AG22" s="13"/>
      <c r="AH22" s="13"/>
      <c r="AI22" s="14"/>
      <c r="AJ22" s="13"/>
      <c r="AK22" s="13"/>
      <c r="AL22" s="14"/>
      <c r="AM22" s="13"/>
      <c r="AN22" s="13"/>
      <c r="AO22" s="14"/>
      <c r="AP22" s="13"/>
      <c r="AQ22" s="13"/>
      <c r="AR22" s="14"/>
      <c r="AS22" s="13"/>
      <c r="AT22" s="13"/>
      <c r="AU22" s="14"/>
      <c r="AV22" s="13">
        <v>0</v>
      </c>
      <c r="AW22" s="13">
        <v>0</v>
      </c>
      <c r="AX22" s="14"/>
      <c r="AY22" s="13"/>
      <c r="AZ22" s="13"/>
      <c r="BA22" s="14"/>
      <c r="BB22" s="13">
        <v>696.03</v>
      </c>
      <c r="BC22" s="13">
        <v>0</v>
      </c>
      <c r="BD22" s="14">
        <f t="shared" si="167"/>
        <v>0</v>
      </c>
      <c r="BE22" s="13"/>
      <c r="BF22" s="13"/>
      <c r="BG22" s="14"/>
      <c r="BH22" s="13">
        <v>7715.3</v>
      </c>
      <c r="BI22" s="13">
        <v>0</v>
      </c>
      <c r="BJ22" s="14">
        <f t="shared" si="135"/>
        <v>0</v>
      </c>
      <c r="BK22" s="13"/>
      <c r="BL22" s="13"/>
      <c r="BM22" s="14"/>
      <c r="BN22" s="13"/>
      <c r="BO22" s="13"/>
      <c r="BP22" s="14"/>
      <c r="BQ22" s="13">
        <v>1552.32</v>
      </c>
      <c r="BR22" s="13">
        <v>1552.32</v>
      </c>
      <c r="BS22" s="14">
        <f t="shared" si="136"/>
        <v>100</v>
      </c>
      <c r="BT22" s="13"/>
      <c r="BU22" s="13"/>
      <c r="BV22" s="14"/>
      <c r="BW22" s="13"/>
      <c r="BX22" s="13"/>
      <c r="BY22" s="14"/>
      <c r="BZ22" s="13"/>
      <c r="CA22" s="13"/>
      <c r="CB22" s="14"/>
      <c r="CC22" s="13"/>
      <c r="CD22" s="13"/>
      <c r="CE22" s="14"/>
      <c r="CF22" s="13">
        <v>1845.6369999999999</v>
      </c>
      <c r="CG22" s="13">
        <v>0</v>
      </c>
      <c r="CH22" s="14">
        <f t="shared" si="137"/>
        <v>0</v>
      </c>
      <c r="CI22" s="13"/>
      <c r="CJ22" s="13"/>
      <c r="CK22" s="14"/>
      <c r="CL22" s="13"/>
      <c r="CM22" s="13"/>
      <c r="CN22" s="14"/>
      <c r="CO22" s="13"/>
      <c r="CP22" s="13"/>
      <c r="CQ22" s="14"/>
      <c r="CR22" s="13"/>
      <c r="CS22" s="13"/>
      <c r="CT22" s="14"/>
      <c r="CU22" s="13">
        <v>553.81700000000001</v>
      </c>
      <c r="CV22" s="13">
        <v>553.81700000000001</v>
      </c>
      <c r="CW22" s="14">
        <f t="shared" si="139"/>
        <v>100</v>
      </c>
      <c r="CX22" s="13"/>
      <c r="CY22" s="13"/>
      <c r="CZ22" s="14"/>
      <c r="DA22" s="13"/>
      <c r="DB22" s="13"/>
      <c r="DC22" s="14"/>
      <c r="DD22" s="13"/>
      <c r="DE22" s="13"/>
      <c r="DF22" s="14"/>
      <c r="DG22" s="13"/>
      <c r="DH22" s="13"/>
      <c r="DI22" s="14"/>
      <c r="DJ22" s="13"/>
      <c r="DK22" s="13"/>
      <c r="DL22" s="14"/>
      <c r="DM22" s="13"/>
      <c r="DN22" s="13"/>
      <c r="DO22" s="14"/>
      <c r="DP22" s="13"/>
      <c r="DQ22" s="13"/>
      <c r="DR22" s="14"/>
      <c r="DS22" s="13"/>
      <c r="DT22" s="13"/>
      <c r="DU22" s="14"/>
      <c r="DV22" s="13"/>
      <c r="DW22" s="13"/>
      <c r="DX22" s="14"/>
      <c r="DY22" s="13"/>
      <c r="DZ22" s="13"/>
      <c r="EA22" s="14"/>
      <c r="EB22" s="13"/>
      <c r="EC22" s="13"/>
      <c r="ED22" s="14"/>
      <c r="EE22" s="13"/>
      <c r="EF22" s="13"/>
      <c r="EG22" s="14"/>
      <c r="EH22" s="13"/>
      <c r="EI22" s="13"/>
      <c r="EJ22" s="14"/>
      <c r="EK22" s="13"/>
      <c r="EL22" s="13"/>
      <c r="EM22" s="14"/>
      <c r="EN22" s="13"/>
      <c r="EO22" s="13"/>
      <c r="EP22" s="14"/>
      <c r="EQ22" s="13">
        <v>7473</v>
      </c>
      <c r="ER22" s="13">
        <v>7473</v>
      </c>
      <c r="ES22" s="14">
        <f t="shared" si="143"/>
        <v>100</v>
      </c>
      <c r="ET22" s="13"/>
      <c r="EU22" s="13"/>
      <c r="EV22" s="14"/>
      <c r="EW22" s="13"/>
      <c r="EX22" s="13"/>
      <c r="EY22" s="14"/>
      <c r="EZ22" s="13">
        <v>4349.402</v>
      </c>
      <c r="FA22" s="13">
        <v>0</v>
      </c>
      <c r="FB22" s="14">
        <f t="shared" si="144"/>
        <v>0</v>
      </c>
      <c r="FC22" s="13"/>
      <c r="FD22" s="13"/>
      <c r="FE22" s="14"/>
      <c r="FF22" s="13">
        <v>8000</v>
      </c>
      <c r="FG22" s="13">
        <v>5009.4709999999995</v>
      </c>
      <c r="FH22" s="14">
        <f t="shared" si="145"/>
        <v>62.618387499999997</v>
      </c>
      <c r="FI22" s="14">
        <f t="shared" si="146"/>
        <v>236881.5</v>
      </c>
      <c r="FJ22" s="14">
        <f t="shared" si="147"/>
        <v>186875.42457999999</v>
      </c>
      <c r="FK22" s="14">
        <f t="shared" si="93"/>
        <v>78.889835035661292</v>
      </c>
      <c r="FL22" s="13">
        <v>3687</v>
      </c>
      <c r="FM22" s="13">
        <v>2765.7</v>
      </c>
      <c r="FN22" s="14">
        <f t="shared" si="148"/>
        <v>75.012205044751838</v>
      </c>
      <c r="FO22" s="13">
        <v>122.5</v>
      </c>
      <c r="FP22" s="13">
        <v>91.8</v>
      </c>
      <c r="FQ22" s="14">
        <f t="shared" si="149"/>
        <v>74.938775510204067</v>
      </c>
      <c r="FR22" s="13">
        <v>405.7</v>
      </c>
      <c r="FS22" s="13">
        <v>394.74336999999997</v>
      </c>
      <c r="FT22" s="14">
        <f t="shared" si="150"/>
        <v>97.299327088982011</v>
      </c>
      <c r="FU22" s="13"/>
      <c r="FV22" s="13"/>
      <c r="FW22" s="14"/>
      <c r="FX22" s="13"/>
      <c r="FY22" s="13"/>
      <c r="FZ22" s="14"/>
      <c r="GA22" s="13">
        <v>197</v>
      </c>
      <c r="GB22" s="13">
        <v>197</v>
      </c>
      <c r="GC22" s="14">
        <f t="shared" si="151"/>
        <v>100</v>
      </c>
      <c r="GD22" s="13"/>
      <c r="GE22" s="13"/>
      <c r="GF22" s="14"/>
      <c r="GG22" s="13">
        <v>0.2</v>
      </c>
      <c r="GH22" s="13">
        <v>0</v>
      </c>
      <c r="GI22" s="14">
        <f t="shared" si="152"/>
        <v>0</v>
      </c>
      <c r="GJ22" s="13">
        <v>59503.7</v>
      </c>
      <c r="GK22" s="13">
        <v>44716.614000000001</v>
      </c>
      <c r="GL22" s="14">
        <f t="shared" si="153"/>
        <v>75.149299959498336</v>
      </c>
      <c r="GM22" s="22">
        <v>419.3</v>
      </c>
      <c r="GN22" s="22">
        <v>123.9</v>
      </c>
      <c r="GO22" s="23">
        <f t="shared" si="154"/>
        <v>29.549248747913186</v>
      </c>
      <c r="GP22" s="13">
        <v>155341.29999999999</v>
      </c>
      <c r="GQ22" s="13">
        <v>127172.39599999999</v>
      </c>
      <c r="GR22" s="14">
        <f t="shared" si="155"/>
        <v>81.866442472156479</v>
      </c>
      <c r="GS22" s="13">
        <v>57.9</v>
      </c>
      <c r="GT22" s="13">
        <v>44.09</v>
      </c>
      <c r="GU22" s="14">
        <f t="shared" si="181"/>
        <v>76.148531951640777</v>
      </c>
      <c r="GV22" s="13">
        <v>1089.2</v>
      </c>
      <c r="GW22" s="13">
        <v>503.6</v>
      </c>
      <c r="GX22" s="14">
        <f t="shared" si="156"/>
        <v>46.235769372016158</v>
      </c>
      <c r="GY22" s="13">
        <v>31.8</v>
      </c>
      <c r="GZ22" s="13">
        <v>24.3</v>
      </c>
      <c r="HA22" s="14">
        <f t="shared" si="157"/>
        <v>76.415094339622641</v>
      </c>
      <c r="HB22" s="13">
        <v>10815.1</v>
      </c>
      <c r="HC22" s="13">
        <v>6681.1239999999998</v>
      </c>
      <c r="HD22" s="14">
        <f t="shared" si="158"/>
        <v>61.77588741666743</v>
      </c>
      <c r="HE22" s="13">
        <v>2587.6999999999998</v>
      </c>
      <c r="HF22" s="13">
        <v>1955.64626</v>
      </c>
      <c r="HG22" s="14">
        <f t="shared" si="159"/>
        <v>75.574690265486723</v>
      </c>
      <c r="HH22" s="13">
        <v>1026</v>
      </c>
      <c r="HI22" s="13">
        <v>1026</v>
      </c>
      <c r="HJ22" s="14">
        <f t="shared" si="173"/>
        <v>100</v>
      </c>
      <c r="HK22" s="13">
        <v>2</v>
      </c>
      <c r="HL22" s="13">
        <v>0.5</v>
      </c>
      <c r="HM22" s="14">
        <f t="shared" si="182"/>
        <v>25</v>
      </c>
      <c r="HN22" s="22">
        <v>1072.5999999999999</v>
      </c>
      <c r="HO22" s="22">
        <v>804.45</v>
      </c>
      <c r="HP22" s="23">
        <f t="shared" si="160"/>
        <v>75.000000000000014</v>
      </c>
      <c r="HQ22" s="22">
        <v>44</v>
      </c>
      <c r="HR22" s="22">
        <v>0</v>
      </c>
      <c r="HS22" s="23">
        <f t="shared" si="161"/>
        <v>0</v>
      </c>
      <c r="HT22" s="22">
        <v>2.2000000000000002</v>
      </c>
      <c r="HU22" s="22">
        <v>1.65</v>
      </c>
      <c r="HV22" s="23">
        <f t="shared" si="162"/>
        <v>74.999999999999986</v>
      </c>
      <c r="HW22" s="22"/>
      <c r="HX22" s="22"/>
      <c r="HY22" s="23"/>
      <c r="HZ22" s="22"/>
      <c r="IA22" s="22"/>
      <c r="IB22" s="23"/>
      <c r="IC22" s="22">
        <v>476.3</v>
      </c>
      <c r="ID22" s="22">
        <v>371.91095000000001</v>
      </c>
      <c r="IE22" s="23">
        <f t="shared" si="163"/>
        <v>78.083340331723704</v>
      </c>
      <c r="IF22" s="23">
        <f t="shared" si="164"/>
        <v>0</v>
      </c>
      <c r="IG22" s="23">
        <f t="shared" si="164"/>
        <v>0</v>
      </c>
      <c r="IH22" s="23"/>
      <c r="II22" s="22"/>
      <c r="IJ22" s="22"/>
      <c r="IK22" s="23"/>
      <c r="IL22" s="22"/>
      <c r="IM22" s="22"/>
      <c r="IN22" s="23"/>
      <c r="IO22" s="13">
        <f t="shared" si="127"/>
        <v>387790.31900000002</v>
      </c>
      <c r="IP22" s="13">
        <f t="shared" si="128"/>
        <v>311196.04564999999</v>
      </c>
      <c r="IQ22" s="14">
        <f t="shared" si="122"/>
        <v>80.248533911956685</v>
      </c>
    </row>
    <row r="23" spans="1:251" x14ac:dyDescent="0.25">
      <c r="A23" s="2" t="s">
        <v>192</v>
      </c>
      <c r="B23" s="3" t="s">
        <v>193</v>
      </c>
      <c r="C23" s="11">
        <f t="shared" si="129"/>
        <v>107898.9</v>
      </c>
      <c r="D23" s="11">
        <f t="shared" si="129"/>
        <v>88232.089019999985</v>
      </c>
      <c r="E23" s="11">
        <f t="shared" si="166"/>
        <v>81.772927268025882</v>
      </c>
      <c r="F23" s="13"/>
      <c r="G23" s="13"/>
      <c r="H23" s="13"/>
      <c r="I23" s="13">
        <v>96948</v>
      </c>
      <c r="J23" s="13">
        <v>78181.189019999991</v>
      </c>
      <c r="K23" s="14">
        <f t="shared" si="123"/>
        <v>80.642394912736719</v>
      </c>
      <c r="L23" s="13">
        <v>10950.9</v>
      </c>
      <c r="M23" s="13">
        <v>10050.9</v>
      </c>
      <c r="N23" s="14">
        <f t="shared" si="2"/>
        <v>91.781497411171685</v>
      </c>
      <c r="O23" s="13"/>
      <c r="P23" s="13"/>
      <c r="Q23" s="13"/>
      <c r="R23" s="13">
        <f t="shared" si="174"/>
        <v>211366.88014999995</v>
      </c>
      <c r="S23" s="13">
        <f t="shared" si="174"/>
        <v>151579.87228000001</v>
      </c>
      <c r="T23" s="14">
        <f t="shared" si="124"/>
        <v>71.714107797980873</v>
      </c>
      <c r="U23" s="13">
        <v>3170.5</v>
      </c>
      <c r="V23" s="13">
        <v>2528.8739999999998</v>
      </c>
      <c r="W23" s="14">
        <f t="shared" si="131"/>
        <v>79.762624191767856</v>
      </c>
      <c r="X23" s="13">
        <v>44141.66749</v>
      </c>
      <c r="Y23" s="13">
        <v>41102.567490000001</v>
      </c>
      <c r="Z23" s="14">
        <f t="shared" si="132"/>
        <v>93.115121895455161</v>
      </c>
      <c r="AA23" s="13">
        <v>83248</v>
      </c>
      <c r="AB23" s="13">
        <v>62047.883000000002</v>
      </c>
      <c r="AC23" s="14">
        <f t="shared" si="133"/>
        <v>74.533782192965603</v>
      </c>
      <c r="AD23" s="13">
        <v>8936.7000000000007</v>
      </c>
      <c r="AE23" s="13">
        <v>6107.1760000000004</v>
      </c>
      <c r="AF23" s="14">
        <f t="shared" si="134"/>
        <v>68.338156142647733</v>
      </c>
      <c r="AG23" s="13"/>
      <c r="AH23" s="13"/>
      <c r="AI23" s="14"/>
      <c r="AJ23" s="13"/>
      <c r="AK23" s="13"/>
      <c r="AL23" s="14"/>
      <c r="AM23" s="13"/>
      <c r="AN23" s="13"/>
      <c r="AO23" s="14"/>
      <c r="AP23" s="13"/>
      <c r="AQ23" s="13"/>
      <c r="AR23" s="14"/>
      <c r="AS23" s="13"/>
      <c r="AT23" s="13"/>
      <c r="AU23" s="14"/>
      <c r="AV23" s="13">
        <v>0</v>
      </c>
      <c r="AW23" s="13">
        <v>0</v>
      </c>
      <c r="AX23" s="14"/>
      <c r="AY23" s="13"/>
      <c r="AZ23" s="13"/>
      <c r="BA23" s="14"/>
      <c r="BB23" s="13">
        <v>407.92190000000005</v>
      </c>
      <c r="BC23" s="13">
        <v>0</v>
      </c>
      <c r="BD23" s="14">
        <f t="shared" si="167"/>
        <v>0</v>
      </c>
      <c r="BE23" s="13"/>
      <c r="BF23" s="13"/>
      <c r="BG23" s="14"/>
      <c r="BH23" s="13"/>
      <c r="BI23" s="13"/>
      <c r="BJ23" s="14"/>
      <c r="BK23" s="13"/>
      <c r="BL23" s="13"/>
      <c r="BM23" s="14"/>
      <c r="BN23" s="13"/>
      <c r="BO23" s="13"/>
      <c r="BP23" s="14"/>
      <c r="BQ23" s="13">
        <v>3138.18</v>
      </c>
      <c r="BR23" s="13">
        <v>3138.18</v>
      </c>
      <c r="BS23" s="14">
        <f t="shared" si="136"/>
        <v>100</v>
      </c>
      <c r="BT23" s="13"/>
      <c r="BU23" s="13"/>
      <c r="BV23" s="14"/>
      <c r="BW23" s="13"/>
      <c r="BX23" s="13"/>
      <c r="BY23" s="14"/>
      <c r="BZ23" s="13"/>
      <c r="CA23" s="13"/>
      <c r="CB23" s="14"/>
      <c r="CC23" s="13">
        <v>25972.113000000001</v>
      </c>
      <c r="CD23" s="13">
        <v>11923.315000000001</v>
      </c>
      <c r="CE23" s="14">
        <f t="shared" si="195"/>
        <v>45.908143861841353</v>
      </c>
      <c r="CF23" s="13"/>
      <c r="CG23" s="13"/>
      <c r="CH23" s="14"/>
      <c r="CI23" s="13"/>
      <c r="CJ23" s="13"/>
      <c r="CK23" s="14"/>
      <c r="CL23" s="13">
        <v>77.3</v>
      </c>
      <c r="CM23" s="13">
        <v>77.3</v>
      </c>
      <c r="CN23" s="14">
        <f t="shared" si="138"/>
        <v>100</v>
      </c>
      <c r="CO23" s="13"/>
      <c r="CP23" s="13"/>
      <c r="CQ23" s="14"/>
      <c r="CR23" s="13"/>
      <c r="CS23" s="13"/>
      <c r="CT23" s="14"/>
      <c r="CU23" s="13">
        <v>1399.597</v>
      </c>
      <c r="CV23" s="13">
        <v>1391.0838600000002</v>
      </c>
      <c r="CW23" s="14">
        <f t="shared" si="139"/>
        <v>99.391743480444745</v>
      </c>
      <c r="CX23" s="13"/>
      <c r="CY23" s="13"/>
      <c r="CZ23" s="14"/>
      <c r="DA23" s="13"/>
      <c r="DB23" s="13"/>
      <c r="DC23" s="14"/>
      <c r="DD23" s="13"/>
      <c r="DE23" s="13"/>
      <c r="DF23" s="14"/>
      <c r="DG23" s="13"/>
      <c r="DH23" s="13"/>
      <c r="DI23" s="14"/>
      <c r="DJ23" s="13"/>
      <c r="DK23" s="13"/>
      <c r="DL23" s="14"/>
      <c r="DM23" s="13"/>
      <c r="DN23" s="13"/>
      <c r="DO23" s="14"/>
      <c r="DP23" s="13">
        <v>4096.2297600000002</v>
      </c>
      <c r="DQ23" s="13">
        <v>4096.2297600000002</v>
      </c>
      <c r="DR23" s="14">
        <f t="shared" si="140"/>
        <v>100</v>
      </c>
      <c r="DS23" s="13"/>
      <c r="DT23" s="13"/>
      <c r="DU23" s="14"/>
      <c r="DV23" s="13">
        <v>2449.9929999999999</v>
      </c>
      <c r="DW23" s="13">
        <v>0</v>
      </c>
      <c r="DX23" s="14">
        <f t="shared" si="141"/>
        <v>0</v>
      </c>
      <c r="DY23" s="13"/>
      <c r="DZ23" s="13"/>
      <c r="EA23" s="14"/>
      <c r="EB23" s="13">
        <v>999.93600000000004</v>
      </c>
      <c r="EC23" s="13">
        <v>291.26159000000001</v>
      </c>
      <c r="ED23" s="14">
        <f t="shared" si="197"/>
        <v>29.128023193484381</v>
      </c>
      <c r="EE23" s="13"/>
      <c r="EF23" s="13"/>
      <c r="EG23" s="14"/>
      <c r="EH23" s="13"/>
      <c r="EI23" s="13"/>
      <c r="EJ23" s="14"/>
      <c r="EK23" s="13"/>
      <c r="EL23" s="13"/>
      <c r="EM23" s="14"/>
      <c r="EN23" s="13">
        <v>771.69500000000005</v>
      </c>
      <c r="EO23" s="13">
        <v>771.69500000000005</v>
      </c>
      <c r="EP23" s="14">
        <f t="shared" si="171"/>
        <v>100</v>
      </c>
      <c r="EQ23" s="13">
        <v>9732</v>
      </c>
      <c r="ER23" s="13">
        <v>9732</v>
      </c>
      <c r="ES23" s="14">
        <f t="shared" si="143"/>
        <v>100</v>
      </c>
      <c r="ET23" s="13"/>
      <c r="EU23" s="13"/>
      <c r="EV23" s="14"/>
      <c r="EW23" s="13"/>
      <c r="EX23" s="13"/>
      <c r="EY23" s="14"/>
      <c r="EZ23" s="13">
        <v>9825.0470000000005</v>
      </c>
      <c r="FA23" s="13">
        <v>3372.3065799999999</v>
      </c>
      <c r="FB23" s="14">
        <f t="shared" si="144"/>
        <v>34.323566899985309</v>
      </c>
      <c r="FC23" s="13">
        <v>5000</v>
      </c>
      <c r="FD23" s="13">
        <v>5000</v>
      </c>
      <c r="FE23" s="14">
        <f t="shared" si="172"/>
        <v>100</v>
      </c>
      <c r="FF23" s="13">
        <v>8000</v>
      </c>
      <c r="FG23" s="13">
        <v>0</v>
      </c>
      <c r="FH23" s="14">
        <f t="shared" si="145"/>
        <v>0</v>
      </c>
      <c r="FI23" s="14">
        <f t="shared" si="146"/>
        <v>280548.36364</v>
      </c>
      <c r="FJ23" s="14">
        <f t="shared" si="147"/>
        <v>221135.90394999998</v>
      </c>
      <c r="FK23" s="14">
        <f t="shared" si="93"/>
        <v>78.822738825082524</v>
      </c>
      <c r="FL23" s="13">
        <v>4053</v>
      </c>
      <c r="FM23" s="13">
        <v>3040.2</v>
      </c>
      <c r="FN23" s="14">
        <f t="shared" si="148"/>
        <v>75.01110288675055</v>
      </c>
      <c r="FO23" s="13">
        <v>262.5</v>
      </c>
      <c r="FP23" s="13">
        <v>196.28</v>
      </c>
      <c r="FQ23" s="14">
        <f t="shared" si="149"/>
        <v>74.773333333333341</v>
      </c>
      <c r="FR23" s="13">
        <v>384.3</v>
      </c>
      <c r="FS23" s="13">
        <v>288.5</v>
      </c>
      <c r="FT23" s="14">
        <f t="shared" si="150"/>
        <v>75.071558678116062</v>
      </c>
      <c r="FU23" s="13">
        <v>396.6</v>
      </c>
      <c r="FV23" s="13">
        <v>396.6</v>
      </c>
      <c r="FW23" s="14">
        <f t="shared" si="179"/>
        <v>100</v>
      </c>
      <c r="FX23" s="13">
        <v>85.6</v>
      </c>
      <c r="FY23" s="13">
        <v>85.6</v>
      </c>
      <c r="FZ23" s="14">
        <f t="shared" si="180"/>
        <v>100</v>
      </c>
      <c r="GA23" s="13">
        <v>1631.4636399999999</v>
      </c>
      <c r="GB23" s="13">
        <v>1278.7280000000001</v>
      </c>
      <c r="GC23" s="14">
        <f t="shared" si="151"/>
        <v>78.379190847305694</v>
      </c>
      <c r="GD23" s="13"/>
      <c r="GE23" s="13"/>
      <c r="GF23" s="14"/>
      <c r="GG23" s="13">
        <v>1</v>
      </c>
      <c r="GH23" s="13">
        <v>0</v>
      </c>
      <c r="GI23" s="14">
        <f t="shared" si="152"/>
        <v>0</v>
      </c>
      <c r="GJ23" s="13">
        <v>67003.399999999994</v>
      </c>
      <c r="GK23" s="13">
        <v>56423.292000000001</v>
      </c>
      <c r="GL23" s="14">
        <f t="shared" si="153"/>
        <v>84.209595333968124</v>
      </c>
      <c r="GM23" s="22">
        <v>1984.4</v>
      </c>
      <c r="GN23" s="22">
        <v>822</v>
      </c>
      <c r="GO23" s="23">
        <f t="shared" si="154"/>
        <v>41.423100181415037</v>
      </c>
      <c r="GP23" s="13">
        <v>177499.4</v>
      </c>
      <c r="GQ23" s="13">
        <v>142853.47399999999</v>
      </c>
      <c r="GR23" s="14">
        <f t="shared" si="155"/>
        <v>80.481102471332292</v>
      </c>
      <c r="GS23" s="13">
        <v>143.6</v>
      </c>
      <c r="GT23" s="13">
        <v>101.9</v>
      </c>
      <c r="GU23" s="14">
        <f t="shared" si="181"/>
        <v>70.961002785515333</v>
      </c>
      <c r="GV23" s="13">
        <v>7914.8</v>
      </c>
      <c r="GW23" s="13">
        <v>3849.4</v>
      </c>
      <c r="GX23" s="14">
        <f t="shared" si="156"/>
        <v>48.635467731338764</v>
      </c>
      <c r="GY23" s="13">
        <v>159.19999999999999</v>
      </c>
      <c r="GZ23" s="13">
        <v>103.5</v>
      </c>
      <c r="HA23" s="14">
        <f t="shared" si="157"/>
        <v>65.012562814070364</v>
      </c>
      <c r="HB23" s="13">
        <v>14572.6</v>
      </c>
      <c r="HC23" s="13">
        <v>8957.8860000000004</v>
      </c>
      <c r="HD23" s="14">
        <f t="shared" si="158"/>
        <v>61.470746469401483</v>
      </c>
      <c r="HE23" s="13">
        <v>2726.1</v>
      </c>
      <c r="HF23" s="13">
        <v>1468.4</v>
      </c>
      <c r="HG23" s="14">
        <f t="shared" si="159"/>
        <v>53.864495066211809</v>
      </c>
      <c r="HH23" s="13"/>
      <c r="HI23" s="13"/>
      <c r="HJ23" s="14"/>
      <c r="HK23" s="13"/>
      <c r="HL23" s="13">
        <v>0</v>
      </c>
      <c r="HM23" s="14"/>
      <c r="HN23" s="22">
        <v>1166.9000000000001</v>
      </c>
      <c r="HO23" s="22">
        <v>875.17499999999995</v>
      </c>
      <c r="HP23" s="23">
        <f t="shared" si="160"/>
        <v>75</v>
      </c>
      <c r="HQ23" s="22">
        <v>48</v>
      </c>
      <c r="HR23" s="22">
        <v>15</v>
      </c>
      <c r="HS23" s="23">
        <f t="shared" si="161"/>
        <v>31.25</v>
      </c>
      <c r="HT23" s="22">
        <v>7</v>
      </c>
      <c r="HU23" s="22">
        <v>5.2</v>
      </c>
      <c r="HV23" s="23">
        <f t="shared" si="162"/>
        <v>74.285714285714278</v>
      </c>
      <c r="HW23" s="22"/>
      <c r="HX23" s="22"/>
      <c r="HY23" s="23"/>
      <c r="HZ23" s="22"/>
      <c r="IA23" s="22"/>
      <c r="IB23" s="23"/>
      <c r="IC23" s="22">
        <v>508.5</v>
      </c>
      <c r="ID23" s="22">
        <v>374.76895000000002</v>
      </c>
      <c r="IE23" s="23">
        <f t="shared" si="163"/>
        <v>73.700875122910531</v>
      </c>
      <c r="IF23" s="23">
        <f t="shared" si="164"/>
        <v>0</v>
      </c>
      <c r="IG23" s="23">
        <f t="shared" si="164"/>
        <v>0</v>
      </c>
      <c r="IH23" s="23"/>
      <c r="II23" s="22"/>
      <c r="IJ23" s="22"/>
      <c r="IK23" s="23"/>
      <c r="IL23" s="22"/>
      <c r="IM23" s="22"/>
      <c r="IN23" s="23"/>
      <c r="IO23" s="13">
        <f t="shared" si="127"/>
        <v>599814.14378999989</v>
      </c>
      <c r="IP23" s="13">
        <f t="shared" si="128"/>
        <v>460947.86524999997</v>
      </c>
      <c r="IQ23" s="14">
        <f t="shared" si="122"/>
        <v>76.848448810733913</v>
      </c>
    </row>
    <row r="24" spans="1:251" ht="15.75" customHeight="1" x14ac:dyDescent="0.25">
      <c r="A24" s="2" t="s">
        <v>194</v>
      </c>
      <c r="B24" s="3" t="s">
        <v>154</v>
      </c>
      <c r="C24" s="11">
        <f t="shared" si="129"/>
        <v>49252</v>
      </c>
      <c r="D24" s="11">
        <f t="shared" si="129"/>
        <v>33511.834600000002</v>
      </c>
      <c r="E24" s="11">
        <f>D24/C24%</f>
        <v>68.041571103711533</v>
      </c>
      <c r="F24" s="13"/>
      <c r="G24" s="13"/>
      <c r="H24" s="13"/>
      <c r="I24" s="13">
        <v>44652</v>
      </c>
      <c r="J24" s="13">
        <v>33511.834600000002</v>
      </c>
      <c r="K24" s="14">
        <f t="shared" si="123"/>
        <v>75.051139030726517</v>
      </c>
      <c r="L24" s="13">
        <v>4600</v>
      </c>
      <c r="M24" s="13">
        <v>0</v>
      </c>
      <c r="N24" s="14">
        <f t="shared" si="2"/>
        <v>0</v>
      </c>
      <c r="O24" s="13"/>
      <c r="P24" s="13"/>
      <c r="Q24" s="13"/>
      <c r="R24" s="13">
        <f t="shared" si="174"/>
        <v>58981.104220000001</v>
      </c>
      <c r="S24" s="13">
        <f t="shared" si="174"/>
        <v>38754.844499999999</v>
      </c>
      <c r="T24" s="14">
        <f t="shared" si="124"/>
        <v>65.707221003262532</v>
      </c>
      <c r="U24" s="13">
        <v>1135</v>
      </c>
      <c r="V24" s="13">
        <v>303.71006000000006</v>
      </c>
      <c r="W24" s="14">
        <f t="shared" si="131"/>
        <v>26.758595594713661</v>
      </c>
      <c r="X24" s="13">
        <v>0</v>
      </c>
      <c r="Y24" s="13">
        <v>0</v>
      </c>
      <c r="Z24" s="14"/>
      <c r="AA24" s="13">
        <v>37518.5</v>
      </c>
      <c r="AB24" s="13">
        <v>25551.653999999999</v>
      </c>
      <c r="AC24" s="14">
        <f t="shared" si="133"/>
        <v>68.104145954662357</v>
      </c>
      <c r="AD24" s="13">
        <v>3936.9</v>
      </c>
      <c r="AE24" s="13">
        <v>2939.4520000000002</v>
      </c>
      <c r="AF24" s="14">
        <f t="shared" si="134"/>
        <v>74.664126597068773</v>
      </c>
      <c r="AG24" s="13"/>
      <c r="AH24" s="13"/>
      <c r="AI24" s="14"/>
      <c r="AJ24" s="13"/>
      <c r="AK24" s="13"/>
      <c r="AL24" s="14"/>
      <c r="AM24" s="13"/>
      <c r="AN24" s="13"/>
      <c r="AO24" s="14"/>
      <c r="AP24" s="13"/>
      <c r="AQ24" s="13"/>
      <c r="AR24" s="14"/>
      <c r="AS24" s="13"/>
      <c r="AT24" s="13"/>
      <c r="AU24" s="14"/>
      <c r="AV24" s="13">
        <v>0</v>
      </c>
      <c r="AW24" s="13">
        <v>0</v>
      </c>
      <c r="AX24" s="14"/>
      <c r="AY24" s="13"/>
      <c r="AZ24" s="13"/>
      <c r="BA24" s="14"/>
      <c r="BB24" s="13">
        <v>773.39</v>
      </c>
      <c r="BC24" s="13">
        <v>188.03692000000001</v>
      </c>
      <c r="BD24" s="14">
        <f t="shared" si="167"/>
        <v>24.313337384760601</v>
      </c>
      <c r="BE24" s="13"/>
      <c r="BF24" s="13"/>
      <c r="BG24" s="14"/>
      <c r="BH24" s="13"/>
      <c r="BI24" s="13"/>
      <c r="BJ24" s="14"/>
      <c r="BK24" s="13"/>
      <c r="BL24" s="13"/>
      <c r="BM24" s="14"/>
      <c r="BN24" s="13"/>
      <c r="BO24" s="13"/>
      <c r="BP24" s="14"/>
      <c r="BQ24" s="13">
        <v>842.01599999999996</v>
      </c>
      <c r="BR24" s="13">
        <v>842.01599999999996</v>
      </c>
      <c r="BS24" s="14">
        <f t="shared" si="136"/>
        <v>100</v>
      </c>
      <c r="BT24" s="13"/>
      <c r="BU24" s="13"/>
      <c r="BV24" s="14"/>
      <c r="BW24" s="13"/>
      <c r="BX24" s="13"/>
      <c r="BY24" s="14"/>
      <c r="BZ24" s="13"/>
      <c r="CA24" s="13"/>
      <c r="CB24" s="14"/>
      <c r="CC24" s="13"/>
      <c r="CD24" s="13"/>
      <c r="CE24" s="14"/>
      <c r="CF24" s="13"/>
      <c r="CG24" s="13"/>
      <c r="CH24" s="14"/>
      <c r="CI24" s="13"/>
      <c r="CJ24" s="13"/>
      <c r="CK24" s="14"/>
      <c r="CL24" s="13">
        <v>75.86</v>
      </c>
      <c r="CM24" s="13">
        <v>75.100669999999994</v>
      </c>
      <c r="CN24" s="14">
        <f t="shared" si="138"/>
        <v>98.999037701028215</v>
      </c>
      <c r="CO24" s="13"/>
      <c r="CP24" s="13"/>
      <c r="CQ24" s="14"/>
      <c r="CR24" s="13"/>
      <c r="CS24" s="13"/>
      <c r="CT24" s="14"/>
      <c r="CU24" s="13">
        <v>553.81700000000001</v>
      </c>
      <c r="CV24" s="13">
        <v>548.27893999999992</v>
      </c>
      <c r="CW24" s="14">
        <f t="shared" si="139"/>
        <v>99.00001986215662</v>
      </c>
      <c r="CX24" s="13">
        <v>106.38200000000001</v>
      </c>
      <c r="CY24" s="13">
        <v>106.38200000000001</v>
      </c>
      <c r="CZ24" s="14">
        <f t="shared" si="177"/>
        <v>100</v>
      </c>
      <c r="DA24" s="13"/>
      <c r="DB24" s="13"/>
      <c r="DC24" s="14"/>
      <c r="DD24" s="13"/>
      <c r="DE24" s="13"/>
      <c r="DF24" s="14"/>
      <c r="DG24" s="13"/>
      <c r="DH24" s="13"/>
      <c r="DI24" s="14"/>
      <c r="DJ24" s="13"/>
      <c r="DK24" s="13"/>
      <c r="DL24" s="14"/>
      <c r="DM24" s="13"/>
      <c r="DN24" s="13"/>
      <c r="DO24" s="14"/>
      <c r="DP24" s="13">
        <v>2431.3192200000003</v>
      </c>
      <c r="DQ24" s="13">
        <v>2431.3192200000003</v>
      </c>
      <c r="DR24" s="14">
        <f t="shared" si="140"/>
        <v>100</v>
      </c>
      <c r="DS24" s="13"/>
      <c r="DT24" s="13"/>
      <c r="DU24" s="14"/>
      <c r="DV24" s="13"/>
      <c r="DW24" s="13"/>
      <c r="DX24" s="14"/>
      <c r="DY24" s="13"/>
      <c r="DZ24" s="13"/>
      <c r="EA24" s="14"/>
      <c r="EB24" s="13"/>
      <c r="EC24" s="13"/>
      <c r="ED24" s="14"/>
      <c r="EE24" s="13"/>
      <c r="EF24" s="13"/>
      <c r="EG24" s="14"/>
      <c r="EH24" s="13">
        <v>150</v>
      </c>
      <c r="EI24" s="13">
        <v>50.377360000000003</v>
      </c>
      <c r="EJ24" s="14">
        <f t="shared" si="142"/>
        <v>33.584906666666669</v>
      </c>
      <c r="EK24" s="13"/>
      <c r="EL24" s="13"/>
      <c r="EM24" s="14"/>
      <c r="EN24" s="13"/>
      <c r="EO24" s="13"/>
      <c r="EP24" s="14"/>
      <c r="EQ24" s="13">
        <v>1186</v>
      </c>
      <c r="ER24" s="13">
        <v>1186</v>
      </c>
      <c r="ES24" s="14">
        <f t="shared" si="143"/>
        <v>100</v>
      </c>
      <c r="ET24" s="13"/>
      <c r="EU24" s="13"/>
      <c r="EV24" s="14"/>
      <c r="EW24" s="13"/>
      <c r="EX24" s="13"/>
      <c r="EY24" s="14"/>
      <c r="EZ24" s="13">
        <v>3271.92</v>
      </c>
      <c r="FA24" s="13">
        <v>0</v>
      </c>
      <c r="FB24" s="14">
        <f t="shared" si="144"/>
        <v>0</v>
      </c>
      <c r="FC24" s="13"/>
      <c r="FD24" s="13"/>
      <c r="FE24" s="14"/>
      <c r="FF24" s="13">
        <v>7000</v>
      </c>
      <c r="FG24" s="13">
        <v>4532.5173299999997</v>
      </c>
      <c r="FH24" s="14">
        <f t="shared" si="145"/>
        <v>64.750247571428574</v>
      </c>
      <c r="FI24" s="14">
        <f t="shared" si="146"/>
        <v>166930.80000000002</v>
      </c>
      <c r="FJ24" s="14">
        <f t="shared" si="147"/>
        <v>131913.05956999998</v>
      </c>
      <c r="FK24" s="14">
        <f t="shared" si="93"/>
        <v>79.022600724371998</v>
      </c>
      <c r="FL24" s="13">
        <v>1408</v>
      </c>
      <c r="FM24" s="13">
        <v>1055.7</v>
      </c>
      <c r="FN24" s="14">
        <f t="shared" si="148"/>
        <v>74.978693181818187</v>
      </c>
      <c r="FO24" s="13">
        <v>245</v>
      </c>
      <c r="FP24" s="13">
        <v>183.62</v>
      </c>
      <c r="FQ24" s="14">
        <f t="shared" si="149"/>
        <v>74.946938775510205</v>
      </c>
      <c r="FR24" s="13">
        <v>181.6</v>
      </c>
      <c r="FS24" s="13">
        <v>122.52609</v>
      </c>
      <c r="FT24" s="14">
        <f t="shared" si="150"/>
        <v>67.470313876651986</v>
      </c>
      <c r="FU24" s="13"/>
      <c r="FV24" s="13"/>
      <c r="FW24" s="14"/>
      <c r="FX24" s="13"/>
      <c r="FY24" s="13"/>
      <c r="FZ24" s="14"/>
      <c r="GA24" s="13">
        <v>478.1</v>
      </c>
      <c r="GB24" s="13">
        <v>208.45599999999999</v>
      </c>
      <c r="GC24" s="14">
        <f t="shared" si="151"/>
        <v>43.60092030955866</v>
      </c>
      <c r="GD24" s="13"/>
      <c r="GE24" s="13"/>
      <c r="GF24" s="14"/>
      <c r="GG24" s="13">
        <v>0.3</v>
      </c>
      <c r="GH24" s="13">
        <v>0</v>
      </c>
      <c r="GI24" s="14">
        <f t="shared" si="152"/>
        <v>0</v>
      </c>
      <c r="GJ24" s="13">
        <v>30171.5</v>
      </c>
      <c r="GK24" s="13">
        <v>24945.66</v>
      </c>
      <c r="GL24" s="14">
        <f t="shared" si="153"/>
        <v>82.679548580614167</v>
      </c>
      <c r="GM24" s="22">
        <v>827.9</v>
      </c>
      <c r="GN24" s="22">
        <v>296</v>
      </c>
      <c r="GO24" s="23">
        <f t="shared" si="154"/>
        <v>35.753110279019204</v>
      </c>
      <c r="GP24" s="13">
        <v>118070.1</v>
      </c>
      <c r="GQ24" s="13">
        <v>96518.8</v>
      </c>
      <c r="GR24" s="14">
        <f t="shared" si="155"/>
        <v>81.747029942381687</v>
      </c>
      <c r="GS24" s="13"/>
      <c r="GT24" s="13"/>
      <c r="GU24" s="14"/>
      <c r="GV24" s="13">
        <v>2573.6999999999998</v>
      </c>
      <c r="GW24" s="13">
        <v>1553.6</v>
      </c>
      <c r="GX24" s="14">
        <f t="shared" si="156"/>
        <v>60.364455841784199</v>
      </c>
      <c r="GY24" s="13">
        <v>63.7</v>
      </c>
      <c r="GZ24" s="13">
        <v>39.9</v>
      </c>
      <c r="HA24" s="14">
        <f t="shared" si="157"/>
        <v>62.637362637362635</v>
      </c>
      <c r="HB24" s="13">
        <v>10063.5</v>
      </c>
      <c r="HC24" s="13">
        <v>5350.4032100000004</v>
      </c>
      <c r="HD24" s="14">
        <f t="shared" si="158"/>
        <v>53.166425299349136</v>
      </c>
      <c r="HE24" s="13">
        <v>1090.4000000000001</v>
      </c>
      <c r="HF24" s="13">
        <v>399.44031999999999</v>
      </c>
      <c r="HG24" s="14">
        <f t="shared" si="159"/>
        <v>36.632457813646361</v>
      </c>
      <c r="HH24" s="13"/>
      <c r="HI24" s="13"/>
      <c r="HJ24" s="14"/>
      <c r="HK24" s="13"/>
      <c r="HL24" s="13">
        <v>0</v>
      </c>
      <c r="HM24" s="14"/>
      <c r="HN24" s="22">
        <v>1290.0999999999999</v>
      </c>
      <c r="HO24" s="22">
        <v>967.57500000000005</v>
      </c>
      <c r="HP24" s="23">
        <f t="shared" si="160"/>
        <v>75</v>
      </c>
      <c r="HQ24" s="22">
        <v>18.399999999999999</v>
      </c>
      <c r="HR24" s="22">
        <v>0</v>
      </c>
      <c r="HS24" s="23">
        <f t="shared" si="161"/>
        <v>0</v>
      </c>
      <c r="HT24" s="22">
        <v>1.4</v>
      </c>
      <c r="HU24" s="22">
        <v>1.05</v>
      </c>
      <c r="HV24" s="23">
        <f t="shared" si="162"/>
        <v>75.000000000000014</v>
      </c>
      <c r="HW24" s="22"/>
      <c r="HX24" s="22"/>
      <c r="HY24" s="23"/>
      <c r="HZ24" s="22"/>
      <c r="IA24" s="22"/>
      <c r="IB24" s="23"/>
      <c r="IC24" s="22">
        <v>447.1</v>
      </c>
      <c r="ID24" s="22">
        <v>270.32895000000002</v>
      </c>
      <c r="IE24" s="23">
        <f t="shared" si="163"/>
        <v>60.462748825766049</v>
      </c>
      <c r="IF24" s="23">
        <f t="shared" si="164"/>
        <v>0</v>
      </c>
      <c r="IG24" s="23">
        <f t="shared" si="164"/>
        <v>0</v>
      </c>
      <c r="IH24" s="23"/>
      <c r="II24" s="22"/>
      <c r="IJ24" s="22"/>
      <c r="IK24" s="23"/>
      <c r="IL24" s="22"/>
      <c r="IM24" s="22"/>
      <c r="IN24" s="23"/>
      <c r="IO24" s="13">
        <f t="shared" si="127"/>
        <v>275163.90422000003</v>
      </c>
      <c r="IP24" s="13">
        <f t="shared" si="128"/>
        <v>204179.73866999999</v>
      </c>
      <c r="IQ24" s="14">
        <f t="shared" si="122"/>
        <v>74.202951600349977</v>
      </c>
    </row>
    <row r="25" spans="1:251" x14ac:dyDescent="0.25">
      <c r="A25" s="2" t="s">
        <v>195</v>
      </c>
      <c r="B25" s="3" t="s">
        <v>196</v>
      </c>
      <c r="C25" s="11">
        <f t="shared" si="129"/>
        <v>139255.29999999999</v>
      </c>
      <c r="D25" s="11">
        <f t="shared" si="129"/>
        <v>125244.73058</v>
      </c>
      <c r="E25" s="11">
        <f t="shared" si="166"/>
        <v>89.938932722847895</v>
      </c>
      <c r="F25" s="13"/>
      <c r="G25" s="13"/>
      <c r="H25" s="13"/>
      <c r="I25" s="13">
        <v>85153.600000000006</v>
      </c>
      <c r="J25" s="13">
        <v>77787.830579999994</v>
      </c>
      <c r="K25" s="14">
        <f t="shared" si="123"/>
        <v>91.350019940437036</v>
      </c>
      <c r="L25" s="13">
        <v>54101.7</v>
      </c>
      <c r="M25" s="13">
        <v>47456.9</v>
      </c>
      <c r="N25" s="14">
        <f t="shared" si="2"/>
        <v>87.717946016483779</v>
      </c>
      <c r="O25" s="13"/>
      <c r="P25" s="13"/>
      <c r="Q25" s="13"/>
      <c r="R25" s="13">
        <f t="shared" si="174"/>
        <v>193903.49799999996</v>
      </c>
      <c r="S25" s="13">
        <f t="shared" si="174"/>
        <v>159456.12975999998</v>
      </c>
      <c r="T25" s="14">
        <f t="shared" si="124"/>
        <v>82.234787615847964</v>
      </c>
      <c r="U25" s="13">
        <v>2656</v>
      </c>
      <c r="V25" s="13">
        <v>2656</v>
      </c>
      <c r="W25" s="14">
        <f t="shared" si="131"/>
        <v>100</v>
      </c>
      <c r="X25" s="13">
        <v>74265.676999999996</v>
      </c>
      <c r="Y25" s="13">
        <v>69829.077000000005</v>
      </c>
      <c r="Z25" s="14">
        <f t="shared" si="132"/>
        <v>94.026042474506781</v>
      </c>
      <c r="AA25" s="13">
        <v>69548.5</v>
      </c>
      <c r="AB25" s="13">
        <v>56726.165000000001</v>
      </c>
      <c r="AC25" s="14">
        <f t="shared" si="133"/>
        <v>81.563462907179883</v>
      </c>
      <c r="AD25" s="13">
        <v>5139.3</v>
      </c>
      <c r="AE25" s="13">
        <v>2981.393</v>
      </c>
      <c r="AF25" s="14">
        <f t="shared" si="134"/>
        <v>58.011655283793516</v>
      </c>
      <c r="AG25" s="13"/>
      <c r="AH25" s="13"/>
      <c r="AI25" s="14"/>
      <c r="AJ25" s="13"/>
      <c r="AK25" s="13"/>
      <c r="AL25" s="14"/>
      <c r="AM25" s="13"/>
      <c r="AN25" s="13"/>
      <c r="AO25" s="14"/>
      <c r="AP25" s="13"/>
      <c r="AQ25" s="13"/>
      <c r="AR25" s="14"/>
      <c r="AS25" s="13"/>
      <c r="AT25" s="13"/>
      <c r="AU25" s="14"/>
      <c r="AV25" s="13">
        <v>0</v>
      </c>
      <c r="AW25" s="13">
        <v>0</v>
      </c>
      <c r="AX25" s="14"/>
      <c r="AY25" s="13"/>
      <c r="AZ25" s="13"/>
      <c r="BA25" s="14"/>
      <c r="BB25" s="13">
        <v>526.4</v>
      </c>
      <c r="BC25" s="13">
        <v>526.4</v>
      </c>
      <c r="BD25" s="14">
        <f t="shared" si="167"/>
        <v>100.00000000000001</v>
      </c>
      <c r="BE25" s="13"/>
      <c r="BF25" s="13"/>
      <c r="BG25" s="14"/>
      <c r="BH25" s="13">
        <v>6456.3</v>
      </c>
      <c r="BI25" s="13">
        <v>4413.0984000000008</v>
      </c>
      <c r="BJ25" s="14">
        <f t="shared" si="135"/>
        <v>68.353366479252827</v>
      </c>
      <c r="BK25" s="13"/>
      <c r="BL25" s="13"/>
      <c r="BM25" s="14"/>
      <c r="BN25" s="13"/>
      <c r="BO25" s="13"/>
      <c r="BP25" s="14"/>
      <c r="BQ25" s="13">
        <v>3107.52</v>
      </c>
      <c r="BR25" s="13">
        <v>3107.52</v>
      </c>
      <c r="BS25" s="14">
        <f t="shared" si="136"/>
        <v>100</v>
      </c>
      <c r="BT25" s="13">
        <v>2948.2</v>
      </c>
      <c r="BU25" s="13">
        <v>2569.6</v>
      </c>
      <c r="BV25" s="14">
        <f t="shared" si="176"/>
        <v>87.158266060647179</v>
      </c>
      <c r="BW25" s="13"/>
      <c r="BX25" s="13"/>
      <c r="BY25" s="14"/>
      <c r="BZ25" s="13"/>
      <c r="CA25" s="13"/>
      <c r="CB25" s="14"/>
      <c r="CC25" s="13"/>
      <c r="CD25" s="13"/>
      <c r="CE25" s="14"/>
      <c r="CF25" s="13"/>
      <c r="CG25" s="13"/>
      <c r="CH25" s="14"/>
      <c r="CI25" s="13"/>
      <c r="CJ25" s="13"/>
      <c r="CK25" s="14"/>
      <c r="CL25" s="13">
        <v>12.9</v>
      </c>
      <c r="CM25" s="13">
        <v>12.9</v>
      </c>
      <c r="CN25" s="14">
        <f t="shared" si="138"/>
        <v>100</v>
      </c>
      <c r="CO25" s="13"/>
      <c r="CP25" s="13"/>
      <c r="CQ25" s="14"/>
      <c r="CR25" s="13"/>
      <c r="CS25" s="13"/>
      <c r="CT25" s="14"/>
      <c r="CU25" s="13">
        <v>1414.7270000000001</v>
      </c>
      <c r="CV25" s="13">
        <v>512.92598999999996</v>
      </c>
      <c r="CW25" s="14">
        <f t="shared" si="139"/>
        <v>36.25618158132275</v>
      </c>
      <c r="CX25" s="13">
        <v>3417.9389999999999</v>
      </c>
      <c r="CY25" s="13">
        <v>0</v>
      </c>
      <c r="CZ25" s="14">
        <f t="shared" si="177"/>
        <v>0</v>
      </c>
      <c r="DA25" s="13"/>
      <c r="DB25" s="13"/>
      <c r="DC25" s="14"/>
      <c r="DD25" s="13"/>
      <c r="DE25" s="13"/>
      <c r="DF25" s="14"/>
      <c r="DG25" s="13"/>
      <c r="DH25" s="13"/>
      <c r="DI25" s="14"/>
      <c r="DJ25" s="13"/>
      <c r="DK25" s="13"/>
      <c r="DL25" s="14"/>
      <c r="DM25" s="13"/>
      <c r="DN25" s="13"/>
      <c r="DO25" s="14"/>
      <c r="DP25" s="13"/>
      <c r="DQ25" s="13"/>
      <c r="DR25" s="14"/>
      <c r="DS25" s="13"/>
      <c r="DT25" s="13"/>
      <c r="DU25" s="14"/>
      <c r="DV25" s="13"/>
      <c r="DW25" s="13"/>
      <c r="DX25" s="14"/>
      <c r="DY25" s="13"/>
      <c r="DZ25" s="13"/>
      <c r="EA25" s="14"/>
      <c r="EB25" s="13"/>
      <c r="EC25" s="13"/>
      <c r="ED25" s="14"/>
      <c r="EE25" s="13"/>
      <c r="EF25" s="13"/>
      <c r="EG25" s="14"/>
      <c r="EH25" s="13"/>
      <c r="EI25" s="13"/>
      <c r="EJ25" s="14"/>
      <c r="EK25" s="13"/>
      <c r="EL25" s="13"/>
      <c r="EM25" s="14"/>
      <c r="EN25" s="13"/>
      <c r="EO25" s="13"/>
      <c r="EP25" s="14"/>
      <c r="EQ25" s="13">
        <v>10821</v>
      </c>
      <c r="ER25" s="13">
        <v>10821</v>
      </c>
      <c r="ES25" s="14">
        <f t="shared" si="143"/>
        <v>100</v>
      </c>
      <c r="ET25" s="13"/>
      <c r="EU25" s="13"/>
      <c r="EV25" s="14"/>
      <c r="EW25" s="13"/>
      <c r="EX25" s="13"/>
      <c r="EY25" s="14"/>
      <c r="EZ25" s="13">
        <v>6044.2510000000002</v>
      </c>
      <c r="FA25" s="13">
        <v>0</v>
      </c>
      <c r="FB25" s="14">
        <f t="shared" si="144"/>
        <v>0</v>
      </c>
      <c r="FC25" s="13"/>
      <c r="FD25" s="13"/>
      <c r="FE25" s="14"/>
      <c r="FF25" s="13">
        <v>7544.7839999999997</v>
      </c>
      <c r="FG25" s="13">
        <v>5300.0503699999999</v>
      </c>
      <c r="FH25" s="14">
        <f t="shared" si="145"/>
        <v>70.247874160479611</v>
      </c>
      <c r="FI25" s="14">
        <f t="shared" si="146"/>
        <v>326490.29999999993</v>
      </c>
      <c r="FJ25" s="14">
        <f t="shared" si="147"/>
        <v>250732.15895000001</v>
      </c>
      <c r="FK25" s="14">
        <f t="shared" si="93"/>
        <v>76.796204649877822</v>
      </c>
      <c r="FL25" s="13">
        <v>5395</v>
      </c>
      <c r="FM25" s="13">
        <v>4046.4</v>
      </c>
      <c r="FN25" s="14">
        <f t="shared" si="148"/>
        <v>75.002780352177936</v>
      </c>
      <c r="FO25" s="13">
        <v>332.5</v>
      </c>
      <c r="FP25" s="13">
        <v>249.31</v>
      </c>
      <c r="FQ25" s="14">
        <f t="shared" si="149"/>
        <v>74.980451127819549</v>
      </c>
      <c r="FR25" s="13">
        <v>405.8</v>
      </c>
      <c r="FS25" s="13">
        <v>321.16500000000002</v>
      </c>
      <c r="FT25" s="14">
        <f t="shared" si="150"/>
        <v>79.143666830951219</v>
      </c>
      <c r="FU25" s="13"/>
      <c r="FV25" s="13"/>
      <c r="FW25" s="14"/>
      <c r="FX25" s="13"/>
      <c r="FY25" s="13"/>
      <c r="FZ25" s="14"/>
      <c r="GA25" s="13">
        <v>68.900000000000006</v>
      </c>
      <c r="GB25" s="13">
        <v>68.900000000000006</v>
      </c>
      <c r="GC25" s="14">
        <f t="shared" si="151"/>
        <v>100</v>
      </c>
      <c r="GD25" s="13"/>
      <c r="GE25" s="13"/>
      <c r="GF25" s="14"/>
      <c r="GG25" s="13">
        <v>0.1</v>
      </c>
      <c r="GH25" s="13">
        <v>0</v>
      </c>
      <c r="GI25" s="14">
        <f t="shared" si="152"/>
        <v>0</v>
      </c>
      <c r="GJ25" s="13">
        <v>71856.2</v>
      </c>
      <c r="GK25" s="13">
        <v>54949.563000000002</v>
      </c>
      <c r="GL25" s="14">
        <f t="shared" si="153"/>
        <v>76.471568215407999</v>
      </c>
      <c r="GM25" s="22">
        <v>1380.4</v>
      </c>
      <c r="GN25" s="22">
        <v>956.4</v>
      </c>
      <c r="GO25" s="23">
        <f t="shared" si="154"/>
        <v>69.284265430310057</v>
      </c>
      <c r="GP25" s="13">
        <v>209971.3</v>
      </c>
      <c r="GQ25" s="13">
        <v>164480.44500000001</v>
      </c>
      <c r="GR25" s="14">
        <f t="shared" si="155"/>
        <v>78.334727174618635</v>
      </c>
      <c r="GS25" s="13">
        <v>84</v>
      </c>
      <c r="GT25" s="13">
        <v>58.43</v>
      </c>
      <c r="GU25" s="14">
        <f t="shared" si="181"/>
        <v>69.55952380952381</v>
      </c>
      <c r="GV25" s="13">
        <v>5476.8</v>
      </c>
      <c r="GW25" s="13">
        <v>2436</v>
      </c>
      <c r="GX25" s="14">
        <f t="shared" si="156"/>
        <v>44.478527607361961</v>
      </c>
      <c r="GY25" s="13">
        <v>127.3</v>
      </c>
      <c r="GZ25" s="13">
        <v>63.9</v>
      </c>
      <c r="HA25" s="14">
        <f t="shared" si="157"/>
        <v>50.196386488609583</v>
      </c>
      <c r="HB25" s="13">
        <v>25455.8</v>
      </c>
      <c r="HC25" s="13">
        <v>19456.097000000002</v>
      </c>
      <c r="HD25" s="14">
        <f t="shared" si="158"/>
        <v>76.430899834222458</v>
      </c>
      <c r="HE25" s="13">
        <v>3543.9</v>
      </c>
      <c r="HF25" s="13">
        <v>1841.6</v>
      </c>
      <c r="HG25" s="14">
        <f t="shared" si="159"/>
        <v>51.965348909393605</v>
      </c>
      <c r="HH25" s="13"/>
      <c r="HI25" s="13"/>
      <c r="HJ25" s="14"/>
      <c r="HK25" s="13"/>
      <c r="HL25" s="13">
        <v>0</v>
      </c>
      <c r="HM25" s="14"/>
      <c r="HN25" s="22">
        <v>1779.2</v>
      </c>
      <c r="HO25" s="22">
        <v>1334.4</v>
      </c>
      <c r="HP25" s="23">
        <f t="shared" si="160"/>
        <v>75</v>
      </c>
      <c r="HQ25" s="22">
        <v>74.2</v>
      </c>
      <c r="HR25" s="22">
        <v>74.2</v>
      </c>
      <c r="HS25" s="23">
        <f t="shared" si="161"/>
        <v>100</v>
      </c>
      <c r="HT25" s="22">
        <v>3.3</v>
      </c>
      <c r="HU25" s="22">
        <v>2.4</v>
      </c>
      <c r="HV25" s="23">
        <f t="shared" si="162"/>
        <v>72.72727272727272</v>
      </c>
      <c r="HW25" s="22"/>
      <c r="HX25" s="22"/>
      <c r="HY25" s="23"/>
      <c r="HZ25" s="22"/>
      <c r="IA25" s="22"/>
      <c r="IB25" s="23"/>
      <c r="IC25" s="22">
        <v>535.6</v>
      </c>
      <c r="ID25" s="22">
        <v>392.94895000000002</v>
      </c>
      <c r="IE25" s="23">
        <f t="shared" si="163"/>
        <v>73.366122106049303</v>
      </c>
      <c r="IF25" s="23">
        <f t="shared" si="164"/>
        <v>0</v>
      </c>
      <c r="IG25" s="23">
        <f t="shared" si="164"/>
        <v>0</v>
      </c>
      <c r="IH25" s="23"/>
      <c r="II25" s="22"/>
      <c r="IJ25" s="22"/>
      <c r="IK25" s="23"/>
      <c r="IL25" s="22"/>
      <c r="IM25" s="22"/>
      <c r="IN25" s="23"/>
      <c r="IO25" s="13">
        <f t="shared" si="127"/>
        <v>659649.09799999988</v>
      </c>
      <c r="IP25" s="13">
        <f t="shared" si="128"/>
        <v>535433.01928999997</v>
      </c>
      <c r="IQ25" s="14">
        <f t="shared" si="122"/>
        <v>81.169370338470486</v>
      </c>
    </row>
    <row r="26" spans="1:251" x14ac:dyDescent="0.25">
      <c r="A26" s="2" t="s">
        <v>197</v>
      </c>
      <c r="B26" s="3" t="s">
        <v>155</v>
      </c>
      <c r="C26" s="11">
        <f t="shared" si="129"/>
        <v>96003</v>
      </c>
      <c r="D26" s="11">
        <f t="shared" si="129"/>
        <v>69343.934210000007</v>
      </c>
      <c r="E26" s="11">
        <f t="shared" si="166"/>
        <v>72.231007583096371</v>
      </c>
      <c r="F26" s="13"/>
      <c r="G26" s="13"/>
      <c r="H26" s="13"/>
      <c r="I26" s="13">
        <v>64428.800000000003</v>
      </c>
      <c r="J26" s="13">
        <v>53871.934209999999</v>
      </c>
      <c r="K26" s="14">
        <f t="shared" si="123"/>
        <v>83.614678854797859</v>
      </c>
      <c r="L26" s="13">
        <v>31574.2</v>
      </c>
      <c r="M26" s="13">
        <v>15472</v>
      </c>
      <c r="N26" s="14">
        <f t="shared" si="2"/>
        <v>49.002033305673613</v>
      </c>
      <c r="O26" s="13"/>
      <c r="P26" s="13"/>
      <c r="Q26" s="13"/>
      <c r="R26" s="13">
        <f t="shared" si="174"/>
        <v>79392.440000000031</v>
      </c>
      <c r="S26" s="13">
        <f t="shared" si="174"/>
        <v>66512.982240000012</v>
      </c>
      <c r="T26" s="14">
        <f t="shared" si="124"/>
        <v>83.777475840268906</v>
      </c>
      <c r="U26" s="13">
        <v>1620.3</v>
      </c>
      <c r="V26" s="13">
        <v>1620.3</v>
      </c>
      <c r="W26" s="14">
        <f t="shared" si="131"/>
        <v>100</v>
      </c>
      <c r="X26" s="13">
        <v>32742.805</v>
      </c>
      <c r="Y26" s="13">
        <v>29984.705000000002</v>
      </c>
      <c r="Z26" s="14">
        <f t="shared" si="132"/>
        <v>91.576470006158615</v>
      </c>
      <c r="AA26" s="13">
        <v>19578.2</v>
      </c>
      <c r="AB26" s="13">
        <v>19578.2</v>
      </c>
      <c r="AC26" s="14">
        <f t="shared" si="133"/>
        <v>100</v>
      </c>
      <c r="AD26" s="13">
        <v>5612.9</v>
      </c>
      <c r="AE26" s="13">
        <v>2751.0569999999998</v>
      </c>
      <c r="AF26" s="14">
        <f t="shared" si="134"/>
        <v>49.013112651214165</v>
      </c>
      <c r="AG26" s="13"/>
      <c r="AH26" s="13"/>
      <c r="AI26" s="14"/>
      <c r="AJ26" s="13"/>
      <c r="AK26" s="13"/>
      <c r="AL26" s="14"/>
      <c r="AM26" s="13"/>
      <c r="AN26" s="13"/>
      <c r="AO26" s="14"/>
      <c r="AP26" s="13"/>
      <c r="AQ26" s="13"/>
      <c r="AR26" s="14"/>
      <c r="AS26" s="13"/>
      <c r="AT26" s="13"/>
      <c r="AU26" s="14"/>
      <c r="AV26" s="13">
        <v>0</v>
      </c>
      <c r="AW26" s="13">
        <v>0</v>
      </c>
      <c r="AX26" s="14"/>
      <c r="AY26" s="13"/>
      <c r="AZ26" s="13"/>
      <c r="BA26" s="14"/>
      <c r="BB26" s="13">
        <v>902.72400000000005</v>
      </c>
      <c r="BC26" s="13">
        <v>601.81600000000003</v>
      </c>
      <c r="BD26" s="14">
        <f t="shared" si="167"/>
        <v>66.666666666666657</v>
      </c>
      <c r="BE26" s="13"/>
      <c r="BF26" s="13"/>
      <c r="BG26" s="14"/>
      <c r="BH26" s="13"/>
      <c r="BI26" s="13"/>
      <c r="BJ26" s="14"/>
      <c r="BK26" s="13"/>
      <c r="BL26" s="13"/>
      <c r="BM26" s="14"/>
      <c r="BN26" s="13"/>
      <c r="BO26" s="13"/>
      <c r="BP26" s="14"/>
      <c r="BQ26" s="13">
        <v>1270.08</v>
      </c>
      <c r="BR26" s="13">
        <v>1270.08</v>
      </c>
      <c r="BS26" s="14">
        <f t="shared" si="136"/>
        <v>100</v>
      </c>
      <c r="BT26" s="13"/>
      <c r="BU26" s="13"/>
      <c r="BV26" s="14"/>
      <c r="BW26" s="13"/>
      <c r="BX26" s="13"/>
      <c r="BY26" s="14"/>
      <c r="BZ26" s="13"/>
      <c r="CA26" s="13"/>
      <c r="CB26" s="14"/>
      <c r="CC26" s="13"/>
      <c r="CD26" s="13"/>
      <c r="CE26" s="14"/>
      <c r="CF26" s="13">
        <v>1845.6369999999999</v>
      </c>
      <c r="CG26" s="13">
        <v>0</v>
      </c>
      <c r="CH26" s="14">
        <f t="shared" si="137"/>
        <v>0</v>
      </c>
      <c r="CI26" s="13"/>
      <c r="CJ26" s="13"/>
      <c r="CK26" s="14"/>
      <c r="CL26" s="13">
        <v>110.15</v>
      </c>
      <c r="CM26" s="13">
        <v>110.15</v>
      </c>
      <c r="CN26" s="14">
        <f t="shared" si="138"/>
        <v>99.999999999999986</v>
      </c>
      <c r="CO26" s="13"/>
      <c r="CP26" s="13"/>
      <c r="CQ26" s="14"/>
      <c r="CR26" s="13"/>
      <c r="CS26" s="13"/>
      <c r="CT26" s="14"/>
      <c r="CU26" s="13">
        <v>553.81700000000001</v>
      </c>
      <c r="CV26" s="13">
        <v>553.81700000000001</v>
      </c>
      <c r="CW26" s="14">
        <f t="shared" si="139"/>
        <v>100</v>
      </c>
      <c r="CX26" s="13">
        <v>478.72199999999998</v>
      </c>
      <c r="CY26" s="13">
        <v>478.72199999999998</v>
      </c>
      <c r="CZ26" s="14">
        <f t="shared" si="177"/>
        <v>100</v>
      </c>
      <c r="DA26" s="13"/>
      <c r="DB26" s="13"/>
      <c r="DC26" s="14"/>
      <c r="DD26" s="13"/>
      <c r="DE26" s="13"/>
      <c r="DF26" s="14"/>
      <c r="DG26" s="13"/>
      <c r="DH26" s="13"/>
      <c r="DI26" s="14"/>
      <c r="DJ26" s="13"/>
      <c r="DK26" s="13"/>
      <c r="DL26" s="14"/>
      <c r="DM26" s="13"/>
      <c r="DN26" s="13"/>
      <c r="DO26" s="14"/>
      <c r="DP26" s="13"/>
      <c r="DQ26" s="13"/>
      <c r="DR26" s="14"/>
      <c r="DS26" s="13"/>
      <c r="DT26" s="13"/>
      <c r="DU26" s="14"/>
      <c r="DV26" s="13"/>
      <c r="DW26" s="13"/>
      <c r="DX26" s="14"/>
      <c r="DY26" s="13"/>
      <c r="DZ26" s="13"/>
      <c r="EA26" s="14"/>
      <c r="EB26" s="13"/>
      <c r="EC26" s="13"/>
      <c r="ED26" s="14"/>
      <c r="EE26" s="13"/>
      <c r="EF26" s="13"/>
      <c r="EG26" s="14"/>
      <c r="EH26" s="13"/>
      <c r="EI26" s="13"/>
      <c r="EJ26" s="14"/>
      <c r="EK26" s="13"/>
      <c r="EL26" s="13"/>
      <c r="EM26" s="14"/>
      <c r="EN26" s="13">
        <v>852.32</v>
      </c>
      <c r="EO26" s="13">
        <v>852.32</v>
      </c>
      <c r="EP26" s="14">
        <f t="shared" si="171"/>
        <v>100</v>
      </c>
      <c r="EQ26" s="13">
        <v>2239</v>
      </c>
      <c r="ER26" s="13">
        <v>0</v>
      </c>
      <c r="ES26" s="14">
        <f t="shared" si="143"/>
        <v>0</v>
      </c>
      <c r="ET26" s="13"/>
      <c r="EU26" s="13"/>
      <c r="EV26" s="14"/>
      <c r="EW26" s="13"/>
      <c r="EX26" s="13"/>
      <c r="EY26" s="14"/>
      <c r="EZ26" s="13">
        <v>2578.837</v>
      </c>
      <c r="FA26" s="13">
        <v>0</v>
      </c>
      <c r="FB26" s="14">
        <f t="shared" si="144"/>
        <v>0</v>
      </c>
      <c r="FC26" s="13"/>
      <c r="FD26" s="13"/>
      <c r="FE26" s="14"/>
      <c r="FF26" s="13">
        <v>9006.9480000000003</v>
      </c>
      <c r="FG26" s="13">
        <v>8711.8152399999999</v>
      </c>
      <c r="FH26" s="14">
        <f t="shared" si="145"/>
        <v>96.723276741466705</v>
      </c>
      <c r="FI26" s="14">
        <f t="shared" si="146"/>
        <v>164207.20000000001</v>
      </c>
      <c r="FJ26" s="14">
        <f t="shared" si="147"/>
        <v>124363.22795</v>
      </c>
      <c r="FK26" s="14">
        <f t="shared" si="93"/>
        <v>75.735551151228449</v>
      </c>
      <c r="FL26" s="13">
        <v>1463</v>
      </c>
      <c r="FM26" s="13">
        <v>1097.0999999999999</v>
      </c>
      <c r="FN26" s="14">
        <f t="shared" si="148"/>
        <v>74.989747095010244</v>
      </c>
      <c r="FO26" s="13">
        <v>192.5</v>
      </c>
      <c r="FP26" s="13">
        <v>144.04</v>
      </c>
      <c r="FQ26" s="14">
        <f t="shared" si="149"/>
        <v>74.82597402597402</v>
      </c>
      <c r="FR26" s="13">
        <v>181.6</v>
      </c>
      <c r="FS26" s="13">
        <v>114.935</v>
      </c>
      <c r="FT26" s="14">
        <f t="shared" si="150"/>
        <v>63.29019823788547</v>
      </c>
      <c r="FU26" s="13"/>
      <c r="FV26" s="13"/>
      <c r="FW26" s="14"/>
      <c r="FX26" s="13"/>
      <c r="FY26" s="13"/>
      <c r="FZ26" s="14"/>
      <c r="GA26" s="13"/>
      <c r="GB26" s="13"/>
      <c r="GC26" s="14"/>
      <c r="GD26" s="13"/>
      <c r="GE26" s="13"/>
      <c r="GF26" s="14"/>
      <c r="GG26" s="13"/>
      <c r="GH26" s="13"/>
      <c r="GI26" s="14"/>
      <c r="GJ26" s="13">
        <v>35271.800000000003</v>
      </c>
      <c r="GK26" s="13">
        <v>22451.641</v>
      </c>
      <c r="GL26" s="14">
        <f t="shared" si="153"/>
        <v>63.653232894266807</v>
      </c>
      <c r="GM26" s="22">
        <v>415.1</v>
      </c>
      <c r="GN26" s="22">
        <v>415.1</v>
      </c>
      <c r="GO26" s="23">
        <f t="shared" si="154"/>
        <v>100.00000000000001</v>
      </c>
      <c r="GP26" s="13">
        <v>111725.7</v>
      </c>
      <c r="GQ26" s="13">
        <v>91374.081000000006</v>
      </c>
      <c r="GR26" s="14">
        <f t="shared" si="155"/>
        <v>81.784299404702764</v>
      </c>
      <c r="GS26" s="13"/>
      <c r="GT26" s="13"/>
      <c r="GU26" s="14"/>
      <c r="GV26" s="13">
        <v>4294.6000000000004</v>
      </c>
      <c r="GW26" s="13">
        <v>1857.9</v>
      </c>
      <c r="GX26" s="14">
        <f t="shared" si="156"/>
        <v>43.261304894518695</v>
      </c>
      <c r="GY26" s="13">
        <v>95.5</v>
      </c>
      <c r="GZ26" s="13">
        <v>56.1</v>
      </c>
      <c r="HA26" s="14">
        <f t="shared" si="157"/>
        <v>58.7434554973822</v>
      </c>
      <c r="HB26" s="13">
        <v>7095.4</v>
      </c>
      <c r="HC26" s="13">
        <v>4453.9139999999998</v>
      </c>
      <c r="HD26" s="14">
        <f t="shared" si="158"/>
        <v>62.771852185923279</v>
      </c>
      <c r="HE26" s="13">
        <v>1090.4000000000001</v>
      </c>
      <c r="HF26" s="13">
        <v>654.70000000000005</v>
      </c>
      <c r="HG26" s="14">
        <f t="shared" si="159"/>
        <v>60.042186353631692</v>
      </c>
      <c r="HH26" s="13">
        <v>1080</v>
      </c>
      <c r="HI26" s="13">
        <v>825</v>
      </c>
      <c r="HJ26" s="14">
        <f t="shared" si="173"/>
        <v>76.388888888888886</v>
      </c>
      <c r="HK26" s="13">
        <v>3.5</v>
      </c>
      <c r="HL26" s="13">
        <v>1</v>
      </c>
      <c r="HM26" s="14">
        <f t="shared" si="182"/>
        <v>28.571428571428569</v>
      </c>
      <c r="HN26" s="22">
        <v>842</v>
      </c>
      <c r="HO26" s="22">
        <v>631.5</v>
      </c>
      <c r="HP26" s="23">
        <f t="shared" si="160"/>
        <v>75</v>
      </c>
      <c r="HQ26" s="22">
        <v>18.899999999999999</v>
      </c>
      <c r="HR26" s="22">
        <v>0</v>
      </c>
      <c r="HS26" s="23">
        <f t="shared" si="161"/>
        <v>0</v>
      </c>
      <c r="HT26" s="22">
        <v>0.7</v>
      </c>
      <c r="HU26" s="22">
        <v>0.52</v>
      </c>
      <c r="HV26" s="23">
        <f t="shared" si="162"/>
        <v>74.285714285714292</v>
      </c>
      <c r="HW26" s="22"/>
      <c r="HX26" s="22"/>
      <c r="HY26" s="23"/>
      <c r="HZ26" s="22"/>
      <c r="IA26" s="22"/>
      <c r="IB26" s="23"/>
      <c r="IC26" s="22">
        <v>436.5</v>
      </c>
      <c r="ID26" s="22">
        <v>285.69695000000002</v>
      </c>
      <c r="IE26" s="23">
        <f t="shared" si="163"/>
        <v>65.451764032073314</v>
      </c>
      <c r="IF26" s="23">
        <f t="shared" si="164"/>
        <v>0</v>
      </c>
      <c r="IG26" s="23">
        <f t="shared" si="164"/>
        <v>0</v>
      </c>
      <c r="IH26" s="23"/>
      <c r="II26" s="22"/>
      <c r="IJ26" s="22"/>
      <c r="IK26" s="23"/>
      <c r="IL26" s="22"/>
      <c r="IM26" s="22"/>
      <c r="IN26" s="23"/>
      <c r="IO26" s="13">
        <f t="shared" si="127"/>
        <v>339602.64</v>
      </c>
      <c r="IP26" s="13">
        <f t="shared" si="128"/>
        <v>260220.14440000002</v>
      </c>
      <c r="IQ26" s="14">
        <f t="shared" si="122"/>
        <v>76.624888546213896</v>
      </c>
    </row>
    <row r="27" spans="1:251" ht="15.75" customHeight="1" x14ac:dyDescent="0.25">
      <c r="A27" s="2" t="s">
        <v>198</v>
      </c>
      <c r="B27" s="3" t="s">
        <v>166</v>
      </c>
      <c r="C27" s="11">
        <f t="shared" si="129"/>
        <v>101104</v>
      </c>
      <c r="D27" s="11">
        <f t="shared" si="129"/>
        <v>73118.34990999999</v>
      </c>
      <c r="E27" s="11">
        <f t="shared" si="166"/>
        <v>72.319937796724162</v>
      </c>
      <c r="F27" s="13"/>
      <c r="G27" s="13"/>
      <c r="H27" s="13"/>
      <c r="I27" s="13">
        <v>64611</v>
      </c>
      <c r="J27" s="13">
        <v>54079.749909999999</v>
      </c>
      <c r="K27" s="14">
        <f t="shared" si="123"/>
        <v>83.700530730061445</v>
      </c>
      <c r="L27" s="13">
        <v>36493</v>
      </c>
      <c r="M27" s="13">
        <v>19038.599999999999</v>
      </c>
      <c r="N27" s="14">
        <f t="shared" si="2"/>
        <v>52.17055325678897</v>
      </c>
      <c r="O27" s="13"/>
      <c r="P27" s="13"/>
      <c r="Q27" s="13"/>
      <c r="R27" s="13">
        <f t="shared" si="174"/>
        <v>102595.1903</v>
      </c>
      <c r="S27" s="13">
        <f t="shared" si="174"/>
        <v>70776.019849999997</v>
      </c>
      <c r="T27" s="14">
        <f t="shared" si="124"/>
        <v>68.98570941098005</v>
      </c>
      <c r="U27" s="13">
        <v>1951</v>
      </c>
      <c r="V27" s="13">
        <v>1951</v>
      </c>
      <c r="W27" s="14">
        <f t="shared" si="131"/>
        <v>99.999999999999986</v>
      </c>
      <c r="X27" s="13">
        <v>1538.4</v>
      </c>
      <c r="Y27" s="13">
        <v>1538.4</v>
      </c>
      <c r="Z27" s="14">
        <f t="shared" si="132"/>
        <v>100</v>
      </c>
      <c r="AA27" s="13">
        <v>50701.1</v>
      </c>
      <c r="AB27" s="13">
        <v>47225.142999999996</v>
      </c>
      <c r="AC27" s="14">
        <f t="shared" si="133"/>
        <v>93.144217778312495</v>
      </c>
      <c r="AD27" s="13">
        <v>8342.7999999999993</v>
      </c>
      <c r="AE27" s="13">
        <v>6174.7659999999996</v>
      </c>
      <c r="AF27" s="14">
        <f t="shared" si="134"/>
        <v>74.013113103514399</v>
      </c>
      <c r="AG27" s="13"/>
      <c r="AH27" s="13"/>
      <c r="AI27" s="14"/>
      <c r="AJ27" s="13">
        <v>1880</v>
      </c>
      <c r="AK27" s="13">
        <v>0</v>
      </c>
      <c r="AL27" s="14">
        <f t="shared" si="175"/>
        <v>0</v>
      </c>
      <c r="AM27" s="13"/>
      <c r="AN27" s="13"/>
      <c r="AO27" s="14"/>
      <c r="AP27" s="13"/>
      <c r="AQ27" s="13"/>
      <c r="AR27" s="14"/>
      <c r="AS27" s="13"/>
      <c r="AT27" s="13"/>
      <c r="AU27" s="14"/>
      <c r="AV27" s="13">
        <v>0</v>
      </c>
      <c r="AW27" s="13">
        <v>0</v>
      </c>
      <c r="AX27" s="14"/>
      <c r="AY27" s="13"/>
      <c r="AZ27" s="13"/>
      <c r="BA27" s="14"/>
      <c r="BB27" s="13">
        <v>325</v>
      </c>
      <c r="BC27" s="13">
        <v>0</v>
      </c>
      <c r="BD27" s="14">
        <f t="shared" si="167"/>
        <v>0</v>
      </c>
      <c r="BE27" s="13"/>
      <c r="BF27" s="13"/>
      <c r="BG27" s="14"/>
      <c r="BH27" s="13">
        <v>4998.3824999999997</v>
      </c>
      <c r="BI27" s="13">
        <v>633.1818199999999</v>
      </c>
      <c r="BJ27" s="14">
        <f t="shared" si="135"/>
        <v>12.667734412082307</v>
      </c>
      <c r="BK27" s="13"/>
      <c r="BL27" s="13"/>
      <c r="BM27" s="14"/>
      <c r="BN27" s="13"/>
      <c r="BO27" s="13"/>
      <c r="BP27" s="14"/>
      <c r="BQ27" s="13">
        <v>3844.32</v>
      </c>
      <c r="BR27" s="13">
        <v>3844.32</v>
      </c>
      <c r="BS27" s="14">
        <f t="shared" si="136"/>
        <v>99.999999999999986</v>
      </c>
      <c r="BT27" s="13">
        <v>2543.6999999999998</v>
      </c>
      <c r="BU27" s="13">
        <v>2089.4</v>
      </c>
      <c r="BV27" s="14">
        <f t="shared" si="176"/>
        <v>82.140189487754071</v>
      </c>
      <c r="BW27" s="13"/>
      <c r="BX27" s="13"/>
      <c r="BY27" s="14"/>
      <c r="BZ27" s="13"/>
      <c r="CA27" s="13"/>
      <c r="CB27" s="14"/>
      <c r="CC27" s="13"/>
      <c r="CD27" s="13"/>
      <c r="CE27" s="14"/>
      <c r="CF27" s="13">
        <v>1845.6369999999999</v>
      </c>
      <c r="CG27" s="13">
        <v>1845.63625</v>
      </c>
      <c r="CH27" s="14">
        <f t="shared" si="137"/>
        <v>99.999959363623503</v>
      </c>
      <c r="CI27" s="13"/>
      <c r="CJ27" s="13"/>
      <c r="CK27" s="14"/>
      <c r="CL27" s="13">
        <v>85.632000000000005</v>
      </c>
      <c r="CM27" s="13">
        <v>85.632000000000005</v>
      </c>
      <c r="CN27" s="14">
        <f t="shared" si="138"/>
        <v>100</v>
      </c>
      <c r="CO27" s="13"/>
      <c r="CP27" s="13"/>
      <c r="CQ27" s="14"/>
      <c r="CR27" s="13"/>
      <c r="CS27" s="13"/>
      <c r="CT27" s="14"/>
      <c r="CU27" s="13">
        <v>2341.0940000000001</v>
      </c>
      <c r="CV27" s="13">
        <v>755.62221999999997</v>
      </c>
      <c r="CW27" s="14">
        <f t="shared" si="139"/>
        <v>32.276457929497916</v>
      </c>
      <c r="CX27" s="13">
        <v>3560.4659999999999</v>
      </c>
      <c r="CY27" s="13">
        <v>106.381</v>
      </c>
      <c r="CZ27" s="14">
        <f t="shared" si="177"/>
        <v>2.9878392322802694</v>
      </c>
      <c r="DA27" s="13"/>
      <c r="DB27" s="13"/>
      <c r="DC27" s="14"/>
      <c r="DD27" s="13"/>
      <c r="DE27" s="13"/>
      <c r="DF27" s="14"/>
      <c r="DG27" s="13"/>
      <c r="DH27" s="13"/>
      <c r="DI27" s="14"/>
      <c r="DJ27" s="13"/>
      <c r="DK27" s="13"/>
      <c r="DL27" s="14"/>
      <c r="DM27" s="13"/>
      <c r="DN27" s="13"/>
      <c r="DO27" s="14"/>
      <c r="DP27" s="13">
        <v>1280.0717999999999</v>
      </c>
      <c r="DQ27" s="13">
        <v>1280.0717999999999</v>
      </c>
      <c r="DR27" s="14">
        <f t="shared" si="140"/>
        <v>100</v>
      </c>
      <c r="DS27" s="13">
        <v>2800</v>
      </c>
      <c r="DT27" s="13">
        <v>0</v>
      </c>
      <c r="DU27" s="14">
        <f t="shared" si="169"/>
        <v>0</v>
      </c>
      <c r="DV27" s="13"/>
      <c r="DW27" s="13"/>
      <c r="DX27" s="14"/>
      <c r="DY27" s="13"/>
      <c r="DZ27" s="13"/>
      <c r="EA27" s="14"/>
      <c r="EB27" s="13"/>
      <c r="EC27" s="13"/>
      <c r="ED27" s="14"/>
      <c r="EE27" s="13"/>
      <c r="EF27" s="13"/>
      <c r="EG27" s="14"/>
      <c r="EH27" s="13">
        <v>400</v>
      </c>
      <c r="EI27" s="13">
        <v>0</v>
      </c>
      <c r="EJ27" s="14">
        <f t="shared" si="142"/>
        <v>0</v>
      </c>
      <c r="EK27" s="13"/>
      <c r="EL27" s="13"/>
      <c r="EM27" s="14"/>
      <c r="EN27" s="13">
        <v>415.8</v>
      </c>
      <c r="EO27" s="13">
        <v>415.8</v>
      </c>
      <c r="EP27" s="14">
        <f t="shared" si="171"/>
        <v>100</v>
      </c>
      <c r="EQ27" s="13">
        <v>2164</v>
      </c>
      <c r="ER27" s="13">
        <v>2164</v>
      </c>
      <c r="ES27" s="14">
        <f t="shared" si="143"/>
        <v>100</v>
      </c>
      <c r="ET27" s="13"/>
      <c r="EU27" s="13"/>
      <c r="EV27" s="14"/>
      <c r="EW27" s="13"/>
      <c r="EX27" s="13"/>
      <c r="EY27" s="14"/>
      <c r="EZ27" s="13">
        <v>4593.3549999999996</v>
      </c>
      <c r="FA27" s="13">
        <v>197.57376000000002</v>
      </c>
      <c r="FB27" s="14">
        <f t="shared" si="144"/>
        <v>4.3012952406247731</v>
      </c>
      <c r="FC27" s="13"/>
      <c r="FD27" s="13"/>
      <c r="FE27" s="14"/>
      <c r="FF27" s="13">
        <v>6984.4319999999998</v>
      </c>
      <c r="FG27" s="13">
        <v>469.09199999999998</v>
      </c>
      <c r="FH27" s="14">
        <f t="shared" si="145"/>
        <v>6.7162512284463505</v>
      </c>
      <c r="FI27" s="14">
        <f t="shared" si="146"/>
        <v>215655.90000000002</v>
      </c>
      <c r="FJ27" s="14">
        <f t="shared" si="147"/>
        <v>170934.11238000001</v>
      </c>
      <c r="FK27" s="14">
        <f t="shared" si="93"/>
        <v>79.262432597485159</v>
      </c>
      <c r="FL27" s="13">
        <v>2595</v>
      </c>
      <c r="FM27" s="13">
        <v>1946.7</v>
      </c>
      <c r="FN27" s="14">
        <f t="shared" si="148"/>
        <v>75.017341040462426</v>
      </c>
      <c r="FO27" s="13">
        <v>227.5</v>
      </c>
      <c r="FP27" s="13">
        <v>170.16</v>
      </c>
      <c r="FQ27" s="14">
        <f t="shared" si="149"/>
        <v>74.7956043956044</v>
      </c>
      <c r="FR27" s="13">
        <v>192.2</v>
      </c>
      <c r="FS27" s="13">
        <v>112.51478999999999</v>
      </c>
      <c r="FT27" s="14">
        <f t="shared" si="150"/>
        <v>58.540473465140479</v>
      </c>
      <c r="FU27" s="13">
        <v>108</v>
      </c>
      <c r="FV27" s="13">
        <v>108</v>
      </c>
      <c r="FW27" s="14">
        <f t="shared" si="179"/>
        <v>100</v>
      </c>
      <c r="FX27" s="13">
        <v>85.6</v>
      </c>
      <c r="FY27" s="13">
        <v>85.6</v>
      </c>
      <c r="FZ27" s="14">
        <f t="shared" si="180"/>
        <v>100</v>
      </c>
      <c r="GA27" s="13"/>
      <c r="GB27" s="13"/>
      <c r="GC27" s="14"/>
      <c r="GD27" s="13">
        <v>0.9</v>
      </c>
      <c r="GE27" s="13">
        <v>0</v>
      </c>
      <c r="GF27" s="14">
        <f t="shared" ref="GF27:GF35" si="198">GE27/GD27%</f>
        <v>0</v>
      </c>
      <c r="GG27" s="13"/>
      <c r="GH27" s="13"/>
      <c r="GI27" s="14"/>
      <c r="GJ27" s="13">
        <v>58803.9</v>
      </c>
      <c r="GK27" s="13">
        <v>48728.222000000002</v>
      </c>
      <c r="GL27" s="14">
        <f t="shared" si="153"/>
        <v>82.865629660617756</v>
      </c>
      <c r="GM27" s="22">
        <v>587.6</v>
      </c>
      <c r="GN27" s="22">
        <v>546.20000000000005</v>
      </c>
      <c r="GO27" s="23">
        <f t="shared" si="154"/>
        <v>92.954390742001365</v>
      </c>
      <c r="GP27" s="13">
        <v>129315.8</v>
      </c>
      <c r="GQ27" s="13">
        <v>105431.647</v>
      </c>
      <c r="GR27" s="14">
        <f t="shared" si="155"/>
        <v>81.530367518895588</v>
      </c>
      <c r="GS27" s="13"/>
      <c r="GT27" s="13"/>
      <c r="GU27" s="14"/>
      <c r="GV27" s="13">
        <v>3980.7</v>
      </c>
      <c r="GW27" s="13">
        <v>1862.4</v>
      </c>
      <c r="GX27" s="14">
        <f t="shared" si="156"/>
        <v>46.785741201296261</v>
      </c>
      <c r="GY27" s="13">
        <v>95.5</v>
      </c>
      <c r="GZ27" s="13">
        <v>53.4</v>
      </c>
      <c r="HA27" s="14">
        <f t="shared" si="157"/>
        <v>55.916230366492151</v>
      </c>
      <c r="HB27" s="13">
        <v>15594.3</v>
      </c>
      <c r="HC27" s="13">
        <v>8995.2156400000003</v>
      </c>
      <c r="HD27" s="14">
        <f t="shared" si="158"/>
        <v>57.682715094617912</v>
      </c>
      <c r="HE27" s="13">
        <v>1908.2</v>
      </c>
      <c r="HF27" s="13">
        <v>1343.3440000000001</v>
      </c>
      <c r="HG27" s="14">
        <f t="shared" si="159"/>
        <v>70.398490724242748</v>
      </c>
      <c r="HH27" s="13"/>
      <c r="HI27" s="13"/>
      <c r="HJ27" s="14"/>
      <c r="HK27" s="13"/>
      <c r="HL27" s="13">
        <v>0</v>
      </c>
      <c r="HM27" s="14"/>
      <c r="HN27" s="22">
        <v>1640.5</v>
      </c>
      <c r="HO27" s="22">
        <v>1230.375</v>
      </c>
      <c r="HP27" s="23">
        <f t="shared" si="160"/>
        <v>75</v>
      </c>
      <c r="HQ27" s="22">
        <v>35.1</v>
      </c>
      <c r="HR27" s="22">
        <v>22.86</v>
      </c>
      <c r="HS27" s="23">
        <f t="shared" si="161"/>
        <v>65.128205128205124</v>
      </c>
      <c r="HT27" s="22">
        <v>1</v>
      </c>
      <c r="HU27" s="22">
        <v>0.75</v>
      </c>
      <c r="HV27" s="23">
        <f t="shared" si="162"/>
        <v>75</v>
      </c>
      <c r="HW27" s="22"/>
      <c r="HX27" s="22"/>
      <c r="HY27" s="23"/>
      <c r="HZ27" s="22"/>
      <c r="IA27" s="22"/>
      <c r="IB27" s="23"/>
      <c r="IC27" s="22">
        <v>484.1</v>
      </c>
      <c r="ID27" s="22">
        <v>296.72395</v>
      </c>
      <c r="IE27" s="23">
        <f t="shared" si="163"/>
        <v>61.293937203057219</v>
      </c>
      <c r="IF27" s="23">
        <f t="shared" si="164"/>
        <v>0</v>
      </c>
      <c r="IG27" s="23">
        <f t="shared" si="164"/>
        <v>0</v>
      </c>
      <c r="IH27" s="23"/>
      <c r="II27" s="22"/>
      <c r="IJ27" s="22"/>
      <c r="IK27" s="23"/>
      <c r="IL27" s="22"/>
      <c r="IM27" s="22"/>
      <c r="IN27" s="23"/>
      <c r="IO27" s="13">
        <f t="shared" si="127"/>
        <v>419355.09030000004</v>
      </c>
      <c r="IP27" s="13">
        <f t="shared" si="128"/>
        <v>314828.48213999998</v>
      </c>
      <c r="IQ27" s="14">
        <f t="shared" si="122"/>
        <v>75.074439161994349</v>
      </c>
    </row>
    <row r="28" spans="1:251" x14ac:dyDescent="0.25">
      <c r="A28" s="2" t="s">
        <v>199</v>
      </c>
      <c r="B28" s="3" t="s">
        <v>156</v>
      </c>
      <c r="C28" s="11">
        <f t="shared" si="129"/>
        <v>95903.9</v>
      </c>
      <c r="D28" s="11">
        <f t="shared" si="129"/>
        <v>74197.546669999996</v>
      </c>
      <c r="E28" s="11">
        <f t="shared" si="166"/>
        <v>77.3665582630112</v>
      </c>
      <c r="F28" s="13"/>
      <c r="G28" s="13"/>
      <c r="H28" s="13"/>
      <c r="I28" s="13">
        <v>82347</v>
      </c>
      <c r="J28" s="13">
        <v>62640.646670000002</v>
      </c>
      <c r="K28" s="14">
        <f t="shared" si="123"/>
        <v>76.069130229395114</v>
      </c>
      <c r="L28" s="13">
        <v>13556.9</v>
      </c>
      <c r="M28" s="13">
        <v>11556.9</v>
      </c>
      <c r="N28" s="14">
        <f t="shared" si="2"/>
        <v>85.247364810539281</v>
      </c>
      <c r="O28" s="13"/>
      <c r="P28" s="13"/>
      <c r="Q28" s="13"/>
      <c r="R28" s="13">
        <f t="shared" si="174"/>
        <v>127767.1372</v>
      </c>
      <c r="S28" s="13">
        <f t="shared" si="174"/>
        <v>99960.421820000003</v>
      </c>
      <c r="T28" s="14">
        <f t="shared" si="124"/>
        <v>78.23641040303437</v>
      </c>
      <c r="U28" s="13">
        <v>1484</v>
      </c>
      <c r="V28" s="13">
        <v>1484</v>
      </c>
      <c r="W28" s="14">
        <f t="shared" si="131"/>
        <v>100</v>
      </c>
      <c r="X28" s="13">
        <v>40045.5</v>
      </c>
      <c r="Y28" s="13">
        <v>35850.300000000003</v>
      </c>
      <c r="Z28" s="14">
        <f t="shared" si="132"/>
        <v>89.523916544930159</v>
      </c>
      <c r="AA28" s="13">
        <v>49582.2</v>
      </c>
      <c r="AB28" s="13">
        <v>42859.625</v>
      </c>
      <c r="AC28" s="14">
        <f t="shared" si="133"/>
        <v>86.441555638918814</v>
      </c>
      <c r="AD28" s="13">
        <v>4189.7</v>
      </c>
      <c r="AE28" s="13">
        <v>3235.8530000000001</v>
      </c>
      <c r="AF28" s="14">
        <f t="shared" si="134"/>
        <v>77.233525073394276</v>
      </c>
      <c r="AG28" s="13"/>
      <c r="AH28" s="13"/>
      <c r="AI28" s="14"/>
      <c r="AJ28" s="13"/>
      <c r="AK28" s="13"/>
      <c r="AL28" s="14"/>
      <c r="AM28" s="13"/>
      <c r="AN28" s="13"/>
      <c r="AO28" s="14"/>
      <c r="AP28" s="13"/>
      <c r="AQ28" s="13"/>
      <c r="AR28" s="14"/>
      <c r="AS28" s="13"/>
      <c r="AT28" s="13"/>
      <c r="AU28" s="14"/>
      <c r="AV28" s="13">
        <v>0</v>
      </c>
      <c r="AW28" s="13">
        <v>0</v>
      </c>
      <c r="AX28" s="14"/>
      <c r="AY28" s="13"/>
      <c r="AZ28" s="13"/>
      <c r="BA28" s="14"/>
      <c r="BB28" s="13"/>
      <c r="BC28" s="13"/>
      <c r="BD28" s="14"/>
      <c r="BE28" s="13"/>
      <c r="BF28" s="13"/>
      <c r="BG28" s="14"/>
      <c r="BH28" s="13"/>
      <c r="BI28" s="13"/>
      <c r="BJ28" s="14"/>
      <c r="BK28" s="13"/>
      <c r="BL28" s="13"/>
      <c r="BM28" s="14"/>
      <c r="BN28" s="13"/>
      <c r="BO28" s="13"/>
      <c r="BP28" s="14"/>
      <c r="BQ28" s="13">
        <v>3575.88</v>
      </c>
      <c r="BR28" s="13">
        <v>3575.88</v>
      </c>
      <c r="BS28" s="14">
        <f t="shared" si="136"/>
        <v>100</v>
      </c>
      <c r="BT28" s="13">
        <v>1386</v>
      </c>
      <c r="BU28" s="13">
        <v>1272</v>
      </c>
      <c r="BV28" s="14">
        <f t="shared" si="176"/>
        <v>91.774891774891785</v>
      </c>
      <c r="BW28" s="13"/>
      <c r="BX28" s="13"/>
      <c r="BY28" s="14"/>
      <c r="BZ28" s="13"/>
      <c r="CA28" s="13"/>
      <c r="CB28" s="14"/>
      <c r="CC28" s="13"/>
      <c r="CD28" s="13"/>
      <c r="CE28" s="14"/>
      <c r="CF28" s="13">
        <v>1845.6369999999999</v>
      </c>
      <c r="CG28" s="13">
        <v>0</v>
      </c>
      <c r="CH28" s="14">
        <f t="shared" si="137"/>
        <v>0</v>
      </c>
      <c r="CI28" s="13"/>
      <c r="CJ28" s="13"/>
      <c r="CK28" s="14"/>
      <c r="CL28" s="13">
        <v>74.430000000000007</v>
      </c>
      <c r="CM28" s="13">
        <v>74.430000000000007</v>
      </c>
      <c r="CN28" s="14">
        <f t="shared" si="138"/>
        <v>100</v>
      </c>
      <c r="CO28" s="13"/>
      <c r="CP28" s="13"/>
      <c r="CQ28" s="14"/>
      <c r="CR28" s="13"/>
      <c r="CS28" s="13"/>
      <c r="CT28" s="14"/>
      <c r="CU28" s="13">
        <v>2282.777</v>
      </c>
      <c r="CV28" s="13">
        <v>2282.777</v>
      </c>
      <c r="CW28" s="14">
        <f t="shared" si="139"/>
        <v>100</v>
      </c>
      <c r="CX28" s="13">
        <v>3446.6482000000001</v>
      </c>
      <c r="CY28" s="13">
        <v>106.38200000000001</v>
      </c>
      <c r="CZ28" s="14">
        <f t="shared" si="177"/>
        <v>3.0865349123824126</v>
      </c>
      <c r="DA28" s="13"/>
      <c r="DB28" s="13"/>
      <c r="DC28" s="14"/>
      <c r="DD28" s="13"/>
      <c r="DE28" s="13"/>
      <c r="DF28" s="14"/>
      <c r="DG28" s="13"/>
      <c r="DH28" s="13"/>
      <c r="DI28" s="14"/>
      <c r="DJ28" s="13"/>
      <c r="DK28" s="13"/>
      <c r="DL28" s="14"/>
      <c r="DM28" s="13"/>
      <c r="DN28" s="13"/>
      <c r="DO28" s="14"/>
      <c r="DP28" s="13"/>
      <c r="DQ28" s="13"/>
      <c r="DR28" s="14"/>
      <c r="DS28" s="13"/>
      <c r="DT28" s="13"/>
      <c r="DU28" s="14"/>
      <c r="DV28" s="13"/>
      <c r="DW28" s="13"/>
      <c r="DX28" s="14"/>
      <c r="DY28" s="13"/>
      <c r="DZ28" s="13"/>
      <c r="EA28" s="14"/>
      <c r="EB28" s="13">
        <v>300</v>
      </c>
      <c r="EC28" s="13">
        <v>300</v>
      </c>
      <c r="ED28" s="14">
        <f t="shared" si="197"/>
        <v>100</v>
      </c>
      <c r="EE28" s="13"/>
      <c r="EF28" s="13"/>
      <c r="EG28" s="14"/>
      <c r="EH28" s="13">
        <v>150</v>
      </c>
      <c r="EI28" s="13">
        <v>150</v>
      </c>
      <c r="EJ28" s="14">
        <f t="shared" si="142"/>
        <v>100</v>
      </c>
      <c r="EK28" s="13"/>
      <c r="EL28" s="13"/>
      <c r="EM28" s="14"/>
      <c r="EN28" s="13"/>
      <c r="EO28" s="13"/>
      <c r="EP28" s="14"/>
      <c r="EQ28" s="13">
        <v>5513</v>
      </c>
      <c r="ER28" s="13">
        <v>5513</v>
      </c>
      <c r="ES28" s="14">
        <f t="shared" si="143"/>
        <v>100</v>
      </c>
      <c r="ET28" s="13"/>
      <c r="EU28" s="13"/>
      <c r="EV28" s="14"/>
      <c r="EW28" s="13"/>
      <c r="EX28" s="13"/>
      <c r="EY28" s="14"/>
      <c r="EZ28" s="13">
        <v>5891.3649999999998</v>
      </c>
      <c r="FA28" s="13">
        <v>0</v>
      </c>
      <c r="FB28" s="14">
        <f t="shared" si="144"/>
        <v>0</v>
      </c>
      <c r="FC28" s="13"/>
      <c r="FD28" s="13"/>
      <c r="FE28" s="14"/>
      <c r="FF28" s="13">
        <v>8000</v>
      </c>
      <c r="FG28" s="13">
        <v>3256.1748199999997</v>
      </c>
      <c r="FH28" s="14">
        <f t="shared" si="145"/>
        <v>40.702185249999999</v>
      </c>
      <c r="FI28" s="14">
        <f t="shared" si="146"/>
        <v>250724.70099999997</v>
      </c>
      <c r="FJ28" s="14">
        <f t="shared" si="147"/>
        <v>199399.91095000002</v>
      </c>
      <c r="FK28" s="14">
        <f t="shared" si="93"/>
        <v>79.529424167106711</v>
      </c>
      <c r="FL28" s="13">
        <v>3011</v>
      </c>
      <c r="FM28" s="13">
        <v>2258.1</v>
      </c>
      <c r="FN28" s="14">
        <f t="shared" si="148"/>
        <v>74.995018266356695</v>
      </c>
      <c r="FO28" s="13">
        <v>227.5</v>
      </c>
      <c r="FP28" s="13">
        <v>170.16</v>
      </c>
      <c r="FQ28" s="14">
        <f t="shared" si="149"/>
        <v>74.7956043956044</v>
      </c>
      <c r="FR28" s="13">
        <v>373.9</v>
      </c>
      <c r="FS28" s="13">
        <v>322.661</v>
      </c>
      <c r="FT28" s="14">
        <f t="shared" si="150"/>
        <v>86.296068467504682</v>
      </c>
      <c r="FU28" s="13">
        <v>129.1</v>
      </c>
      <c r="FV28" s="13">
        <v>129.1</v>
      </c>
      <c r="FW28" s="14">
        <f t="shared" si="179"/>
        <v>100</v>
      </c>
      <c r="FX28" s="13">
        <v>85.6</v>
      </c>
      <c r="FY28" s="13">
        <v>85.6</v>
      </c>
      <c r="FZ28" s="14">
        <f t="shared" si="180"/>
        <v>100</v>
      </c>
      <c r="GA28" s="13">
        <v>359.601</v>
      </c>
      <c r="GB28" s="13">
        <v>359.601</v>
      </c>
      <c r="GC28" s="14">
        <f t="shared" si="151"/>
        <v>100</v>
      </c>
      <c r="GD28" s="13"/>
      <c r="GE28" s="13"/>
      <c r="GF28" s="14"/>
      <c r="GG28" s="13">
        <v>0.3</v>
      </c>
      <c r="GH28" s="13">
        <v>0</v>
      </c>
      <c r="GI28" s="14">
        <f t="shared" si="152"/>
        <v>0</v>
      </c>
      <c r="GJ28" s="13">
        <v>46579.9</v>
      </c>
      <c r="GK28" s="13">
        <v>38291.279000000002</v>
      </c>
      <c r="GL28" s="14">
        <f t="shared" si="153"/>
        <v>82.205584382963465</v>
      </c>
      <c r="GM28" s="22">
        <v>767.3</v>
      </c>
      <c r="GN28" s="22">
        <v>537.9</v>
      </c>
      <c r="GO28" s="23">
        <f t="shared" si="154"/>
        <v>70.102958425648382</v>
      </c>
      <c r="GP28" s="13">
        <v>179393</v>
      </c>
      <c r="GQ28" s="13">
        <v>144289.698</v>
      </c>
      <c r="GR28" s="14">
        <f t="shared" si="155"/>
        <v>80.432178513096943</v>
      </c>
      <c r="GS28" s="13"/>
      <c r="GT28" s="13"/>
      <c r="GU28" s="14"/>
      <c r="GV28" s="13">
        <v>4569.8</v>
      </c>
      <c r="GW28" s="13">
        <v>2159.6999999999998</v>
      </c>
      <c r="GX28" s="14">
        <f t="shared" si="156"/>
        <v>47.260273972602732</v>
      </c>
      <c r="GY28" s="13">
        <v>95.5</v>
      </c>
      <c r="GZ28" s="13">
        <v>56.1</v>
      </c>
      <c r="HA28" s="14">
        <f t="shared" si="157"/>
        <v>58.7434554973822</v>
      </c>
      <c r="HB28" s="13">
        <v>11790.4</v>
      </c>
      <c r="HC28" s="13">
        <v>8084.9840000000004</v>
      </c>
      <c r="HD28" s="14">
        <f t="shared" si="158"/>
        <v>68.572601438458406</v>
      </c>
      <c r="HE28" s="13">
        <v>1635.6</v>
      </c>
      <c r="HF28" s="13">
        <v>1307.82</v>
      </c>
      <c r="HG28" s="14">
        <f t="shared" si="159"/>
        <v>79.959647835656639</v>
      </c>
      <c r="HH28" s="13"/>
      <c r="HI28" s="13"/>
      <c r="HJ28" s="14"/>
      <c r="HK28" s="13"/>
      <c r="HL28" s="13">
        <v>0</v>
      </c>
      <c r="HM28" s="14"/>
      <c r="HN28" s="22">
        <v>1193.7</v>
      </c>
      <c r="HO28" s="22">
        <v>895.27499999999998</v>
      </c>
      <c r="HP28" s="23">
        <f t="shared" si="160"/>
        <v>74.999999999999986</v>
      </c>
      <c r="HQ28" s="22">
        <v>36.799999999999997</v>
      </c>
      <c r="HR28" s="22">
        <v>0</v>
      </c>
      <c r="HS28" s="23">
        <f t="shared" si="161"/>
        <v>0</v>
      </c>
      <c r="HT28" s="22">
        <v>9.3000000000000007</v>
      </c>
      <c r="HU28" s="22">
        <v>6.9</v>
      </c>
      <c r="HV28" s="23">
        <f t="shared" si="162"/>
        <v>74.193548387096769</v>
      </c>
      <c r="HW28" s="22"/>
      <c r="HX28" s="22"/>
      <c r="HY28" s="23"/>
      <c r="HZ28" s="22"/>
      <c r="IA28" s="22"/>
      <c r="IB28" s="23"/>
      <c r="IC28" s="22">
        <v>466.4</v>
      </c>
      <c r="ID28" s="22">
        <v>445.03295000000003</v>
      </c>
      <c r="IE28" s="23">
        <f t="shared" si="163"/>
        <v>95.418728559176685</v>
      </c>
      <c r="IF28" s="23">
        <f t="shared" si="164"/>
        <v>0</v>
      </c>
      <c r="IG28" s="23">
        <f t="shared" si="164"/>
        <v>0</v>
      </c>
      <c r="IH28" s="23"/>
      <c r="II28" s="22"/>
      <c r="IJ28" s="22"/>
      <c r="IK28" s="23"/>
      <c r="IL28" s="22"/>
      <c r="IM28" s="22"/>
      <c r="IN28" s="23"/>
      <c r="IO28" s="13">
        <f t="shared" si="127"/>
        <v>474395.73819999996</v>
      </c>
      <c r="IP28" s="13">
        <f t="shared" si="128"/>
        <v>373557.87944000005</v>
      </c>
      <c r="IQ28" s="14">
        <f t="shared" si="122"/>
        <v>78.743936625019217</v>
      </c>
    </row>
    <row r="29" spans="1:251" x14ac:dyDescent="0.25">
      <c r="A29" s="2" t="s">
        <v>200</v>
      </c>
      <c r="B29" s="3" t="s">
        <v>157</v>
      </c>
      <c r="C29" s="11">
        <f t="shared" si="129"/>
        <v>120969.3</v>
      </c>
      <c r="D29" s="11">
        <f t="shared" si="129"/>
        <v>94157.44713</v>
      </c>
      <c r="E29" s="11">
        <f t="shared" si="166"/>
        <v>77.835820435432794</v>
      </c>
      <c r="F29" s="13"/>
      <c r="G29" s="13"/>
      <c r="H29" s="13"/>
      <c r="I29" s="13">
        <v>107256</v>
      </c>
      <c r="J29" s="13">
        <v>87512.037129999997</v>
      </c>
      <c r="K29" s="14">
        <f t="shared" si="123"/>
        <v>81.591740443425081</v>
      </c>
      <c r="L29" s="13">
        <v>13713.3</v>
      </c>
      <c r="M29" s="13">
        <v>6645.41</v>
      </c>
      <c r="N29" s="14">
        <f t="shared" si="2"/>
        <v>48.459597616912056</v>
      </c>
      <c r="O29" s="13"/>
      <c r="P29" s="13"/>
      <c r="Q29" s="13"/>
      <c r="R29" s="13">
        <f t="shared" si="174"/>
        <v>174302.24308000004</v>
      </c>
      <c r="S29" s="13">
        <f t="shared" si="174"/>
        <v>113172.26968</v>
      </c>
      <c r="T29" s="14">
        <f t="shared" si="124"/>
        <v>64.928751162460358</v>
      </c>
      <c r="U29" s="13">
        <v>1963</v>
      </c>
      <c r="V29" s="13">
        <v>1963</v>
      </c>
      <c r="W29" s="14">
        <f t="shared" si="131"/>
        <v>100</v>
      </c>
      <c r="X29" s="13">
        <v>9939.5</v>
      </c>
      <c r="Y29" s="13">
        <v>8758.7000000000007</v>
      </c>
      <c r="Z29" s="14">
        <f t="shared" si="132"/>
        <v>88.120126766940004</v>
      </c>
      <c r="AA29" s="13">
        <v>97460.1</v>
      </c>
      <c r="AB29" s="13">
        <v>76889.781000000003</v>
      </c>
      <c r="AC29" s="14">
        <f t="shared" si="133"/>
        <v>78.893599534578755</v>
      </c>
      <c r="AD29" s="13">
        <v>12110.8</v>
      </c>
      <c r="AE29" s="13">
        <v>9675.7669999999998</v>
      </c>
      <c r="AF29" s="14">
        <f t="shared" si="134"/>
        <v>79.893706443835256</v>
      </c>
      <c r="AG29" s="13"/>
      <c r="AH29" s="13"/>
      <c r="AI29" s="14"/>
      <c r="AJ29" s="13">
        <v>391.66665999999998</v>
      </c>
      <c r="AK29" s="13">
        <v>0</v>
      </c>
      <c r="AL29" s="14">
        <f t="shared" si="175"/>
        <v>0</v>
      </c>
      <c r="AM29" s="13"/>
      <c r="AN29" s="13"/>
      <c r="AO29" s="14"/>
      <c r="AP29" s="13"/>
      <c r="AQ29" s="13"/>
      <c r="AR29" s="14"/>
      <c r="AS29" s="13"/>
      <c r="AT29" s="13"/>
      <c r="AU29" s="14"/>
      <c r="AV29" s="13">
        <v>0</v>
      </c>
      <c r="AW29" s="13">
        <v>0</v>
      </c>
      <c r="AX29" s="14"/>
      <c r="AY29" s="13"/>
      <c r="AZ29" s="13"/>
      <c r="BA29" s="14"/>
      <c r="BB29" s="13">
        <v>1152.0868</v>
      </c>
      <c r="BC29" s="13">
        <v>0</v>
      </c>
      <c r="BD29" s="14">
        <f t="shared" si="167"/>
        <v>0</v>
      </c>
      <c r="BE29" s="13"/>
      <c r="BF29" s="13"/>
      <c r="BG29" s="14"/>
      <c r="BH29" s="13">
        <v>5371.6</v>
      </c>
      <c r="BI29" s="13">
        <v>0</v>
      </c>
      <c r="BJ29" s="14">
        <f t="shared" si="135"/>
        <v>0</v>
      </c>
      <c r="BK29" s="13"/>
      <c r="BL29" s="13"/>
      <c r="BM29" s="14"/>
      <c r="BN29" s="13"/>
      <c r="BO29" s="13"/>
      <c r="BP29" s="14"/>
      <c r="BQ29" s="13">
        <v>2619.2399999999998</v>
      </c>
      <c r="BR29" s="13">
        <v>1953.6</v>
      </c>
      <c r="BS29" s="14">
        <f t="shared" si="136"/>
        <v>74.586521280982268</v>
      </c>
      <c r="BT29" s="13">
        <v>1451.9</v>
      </c>
      <c r="BU29" s="13">
        <v>1098.2</v>
      </c>
      <c r="BV29" s="14">
        <f t="shared" si="176"/>
        <v>75.638818100420139</v>
      </c>
      <c r="BW29" s="13"/>
      <c r="BX29" s="13"/>
      <c r="BY29" s="14"/>
      <c r="BZ29" s="13"/>
      <c r="CA29" s="13"/>
      <c r="CB29" s="14"/>
      <c r="CC29" s="13">
        <v>1517.3520000000001</v>
      </c>
      <c r="CD29" s="13">
        <v>1517.3520000000001</v>
      </c>
      <c r="CE29" s="14">
        <f t="shared" si="195"/>
        <v>100</v>
      </c>
      <c r="CF29" s="13"/>
      <c r="CG29" s="13"/>
      <c r="CH29" s="14"/>
      <c r="CI29" s="13"/>
      <c r="CJ29" s="13"/>
      <c r="CK29" s="14"/>
      <c r="CL29" s="13">
        <v>110.78400000000001</v>
      </c>
      <c r="CM29" s="13">
        <v>110.78400000000001</v>
      </c>
      <c r="CN29" s="14">
        <f t="shared" si="138"/>
        <v>99.999999999999986</v>
      </c>
      <c r="CO29" s="13"/>
      <c r="CP29" s="13"/>
      <c r="CQ29" s="14"/>
      <c r="CR29" s="13"/>
      <c r="CS29" s="13"/>
      <c r="CT29" s="14"/>
      <c r="CU29" s="13">
        <v>1808.06</v>
      </c>
      <c r="CV29" s="13">
        <v>237.35005999999998</v>
      </c>
      <c r="CW29" s="14">
        <f t="shared" si="139"/>
        <v>13.127333163722442</v>
      </c>
      <c r="CX29" s="13">
        <v>106.383</v>
      </c>
      <c r="CY29" s="13">
        <v>106.383</v>
      </c>
      <c r="CZ29" s="14">
        <f t="shared" si="177"/>
        <v>99.999999999999986</v>
      </c>
      <c r="DA29" s="13"/>
      <c r="DB29" s="13"/>
      <c r="DC29" s="14"/>
      <c r="DD29" s="13"/>
      <c r="DE29" s="13"/>
      <c r="DF29" s="14"/>
      <c r="DG29" s="13"/>
      <c r="DH29" s="13"/>
      <c r="DI29" s="14"/>
      <c r="DJ29" s="13"/>
      <c r="DK29" s="13"/>
      <c r="DL29" s="14"/>
      <c r="DM29" s="13"/>
      <c r="DN29" s="13"/>
      <c r="DO29" s="14"/>
      <c r="DP29" s="13">
        <v>2004.6286200000002</v>
      </c>
      <c r="DQ29" s="13">
        <v>2004.6286200000002</v>
      </c>
      <c r="DR29" s="14">
        <f t="shared" si="140"/>
        <v>100</v>
      </c>
      <c r="DS29" s="13"/>
      <c r="DT29" s="13"/>
      <c r="DU29" s="14"/>
      <c r="DV29" s="13"/>
      <c r="DW29" s="13"/>
      <c r="DX29" s="14"/>
      <c r="DY29" s="13"/>
      <c r="DZ29" s="13"/>
      <c r="EA29" s="14"/>
      <c r="EB29" s="13"/>
      <c r="EC29" s="13"/>
      <c r="ED29" s="14"/>
      <c r="EE29" s="13"/>
      <c r="EF29" s="13"/>
      <c r="EG29" s="14"/>
      <c r="EH29" s="13">
        <v>280</v>
      </c>
      <c r="EI29" s="13">
        <v>0</v>
      </c>
      <c r="EJ29" s="14">
        <f t="shared" si="142"/>
        <v>0</v>
      </c>
      <c r="EK29" s="13"/>
      <c r="EL29" s="13"/>
      <c r="EM29" s="14"/>
      <c r="EN29" s="13">
        <v>273.72399999999999</v>
      </c>
      <c r="EO29" s="13">
        <v>273.72399999999999</v>
      </c>
      <c r="EP29" s="14">
        <f t="shared" si="171"/>
        <v>100</v>
      </c>
      <c r="EQ29" s="13">
        <v>8583</v>
      </c>
      <c r="ER29" s="13">
        <v>8583</v>
      </c>
      <c r="ES29" s="14">
        <f t="shared" si="143"/>
        <v>100</v>
      </c>
      <c r="ET29" s="13"/>
      <c r="EU29" s="13"/>
      <c r="EV29" s="14"/>
      <c r="EW29" s="13"/>
      <c r="EX29" s="13"/>
      <c r="EY29" s="14"/>
      <c r="EZ29" s="13">
        <v>6284.518</v>
      </c>
      <c r="FA29" s="13">
        <v>0</v>
      </c>
      <c r="FB29" s="14">
        <f t="shared" si="144"/>
        <v>0</v>
      </c>
      <c r="FC29" s="13"/>
      <c r="FD29" s="13"/>
      <c r="FE29" s="14"/>
      <c r="FF29" s="13">
        <v>20873.900000000001</v>
      </c>
      <c r="FG29" s="13">
        <v>0</v>
      </c>
      <c r="FH29" s="14">
        <f t="shared" si="145"/>
        <v>0</v>
      </c>
      <c r="FI29" s="14">
        <f t="shared" si="146"/>
        <v>289610.29944000003</v>
      </c>
      <c r="FJ29" s="14">
        <f t="shared" si="147"/>
        <v>231409.21307000003</v>
      </c>
      <c r="FK29" s="14">
        <f t="shared" si="93"/>
        <v>79.903654503123846</v>
      </c>
      <c r="FL29" s="13">
        <v>3234</v>
      </c>
      <c r="FM29" s="13">
        <v>2425.5</v>
      </c>
      <c r="FN29" s="14">
        <f t="shared" si="148"/>
        <v>74.999999999999986</v>
      </c>
      <c r="FO29" s="13">
        <v>245</v>
      </c>
      <c r="FP29" s="13">
        <v>183.62</v>
      </c>
      <c r="FQ29" s="14">
        <f t="shared" si="149"/>
        <v>74.946938775510205</v>
      </c>
      <c r="FR29" s="13">
        <v>384.3</v>
      </c>
      <c r="FS29" s="13">
        <v>288.13915999999995</v>
      </c>
      <c r="FT29" s="14">
        <f t="shared" si="150"/>
        <v>74.977663283892781</v>
      </c>
      <c r="FU29" s="13">
        <v>88.3</v>
      </c>
      <c r="FV29" s="13">
        <v>88.3</v>
      </c>
      <c r="FW29" s="14">
        <f t="shared" si="179"/>
        <v>100</v>
      </c>
      <c r="FX29" s="13">
        <v>85.6</v>
      </c>
      <c r="FY29" s="13">
        <v>85.6</v>
      </c>
      <c r="FZ29" s="14">
        <f t="shared" si="180"/>
        <v>100</v>
      </c>
      <c r="GA29" s="13">
        <v>366.19943999999998</v>
      </c>
      <c r="GB29" s="13">
        <v>366.19943999999998</v>
      </c>
      <c r="GC29" s="14">
        <f t="shared" si="151"/>
        <v>100</v>
      </c>
      <c r="GD29" s="13"/>
      <c r="GE29" s="13"/>
      <c r="GF29" s="14"/>
      <c r="GG29" s="13">
        <v>0.2</v>
      </c>
      <c r="GH29" s="13">
        <v>0</v>
      </c>
      <c r="GI29" s="14">
        <f t="shared" si="152"/>
        <v>0</v>
      </c>
      <c r="GJ29" s="13">
        <v>77963.3</v>
      </c>
      <c r="GK29" s="13">
        <v>64370.334000000003</v>
      </c>
      <c r="GL29" s="14">
        <f t="shared" si="153"/>
        <v>82.56491708278125</v>
      </c>
      <c r="GM29" s="22">
        <v>1713.2</v>
      </c>
      <c r="GN29" s="22">
        <v>771.4</v>
      </c>
      <c r="GO29" s="23">
        <f t="shared" si="154"/>
        <v>45.026850338547739</v>
      </c>
      <c r="GP29" s="13">
        <v>184038.2</v>
      </c>
      <c r="GQ29" s="13">
        <v>148850.02299999999</v>
      </c>
      <c r="GR29" s="14">
        <f t="shared" si="155"/>
        <v>80.879960247383409</v>
      </c>
      <c r="GS29" s="13">
        <v>258.7</v>
      </c>
      <c r="GT29" s="13">
        <v>194.93</v>
      </c>
      <c r="GU29" s="14">
        <f t="shared" si="181"/>
        <v>75.349826053343648</v>
      </c>
      <c r="GV29" s="13">
        <v>4050.4</v>
      </c>
      <c r="GW29" s="13">
        <v>1850.2</v>
      </c>
      <c r="GX29" s="14">
        <f t="shared" si="156"/>
        <v>45.679439067746401</v>
      </c>
      <c r="GY29" s="13">
        <v>95.5</v>
      </c>
      <c r="GZ29" s="13">
        <v>56.1</v>
      </c>
      <c r="HA29" s="14">
        <f t="shared" si="157"/>
        <v>58.7434554973822</v>
      </c>
      <c r="HB29" s="13">
        <v>12826.2</v>
      </c>
      <c r="HC29" s="13">
        <v>8729.4115199999997</v>
      </c>
      <c r="HD29" s="14">
        <f t="shared" si="158"/>
        <v>68.059218786546282</v>
      </c>
      <c r="HE29" s="13">
        <v>2180.8000000000002</v>
      </c>
      <c r="HF29" s="13">
        <v>1649.38</v>
      </c>
      <c r="HG29" s="14">
        <f t="shared" si="159"/>
        <v>75.631878209831243</v>
      </c>
      <c r="HH29" s="13"/>
      <c r="HI29" s="13"/>
      <c r="HJ29" s="14"/>
      <c r="HK29" s="13"/>
      <c r="HL29" s="13">
        <v>0</v>
      </c>
      <c r="HM29" s="14"/>
      <c r="HN29" s="22">
        <v>1314.6</v>
      </c>
      <c r="HO29" s="22">
        <v>985.95</v>
      </c>
      <c r="HP29" s="23">
        <f t="shared" si="160"/>
        <v>75.000000000000014</v>
      </c>
      <c r="HQ29" s="22">
        <v>40.1</v>
      </c>
      <c r="HR29" s="22">
        <v>40.1</v>
      </c>
      <c r="HS29" s="23">
        <f t="shared" si="161"/>
        <v>100</v>
      </c>
      <c r="HT29" s="22">
        <v>2.5</v>
      </c>
      <c r="HU29" s="22">
        <v>1.87</v>
      </c>
      <c r="HV29" s="23">
        <f t="shared" si="162"/>
        <v>74.8</v>
      </c>
      <c r="HW29" s="22"/>
      <c r="HX29" s="22"/>
      <c r="HY29" s="23"/>
      <c r="HZ29" s="22">
        <v>217.5</v>
      </c>
      <c r="IA29" s="22">
        <v>43.445</v>
      </c>
      <c r="IB29" s="23">
        <f t="shared" si="184"/>
        <v>19.974712643678163</v>
      </c>
      <c r="IC29" s="22">
        <v>505.7</v>
      </c>
      <c r="ID29" s="22">
        <v>428.71095000000003</v>
      </c>
      <c r="IE29" s="23">
        <f t="shared" si="163"/>
        <v>84.775746490013859</v>
      </c>
      <c r="IF29" s="23">
        <f t="shared" si="164"/>
        <v>0</v>
      </c>
      <c r="IG29" s="23">
        <f t="shared" si="164"/>
        <v>0</v>
      </c>
      <c r="IH29" s="23"/>
      <c r="II29" s="22"/>
      <c r="IJ29" s="22"/>
      <c r="IK29" s="23"/>
      <c r="IL29" s="22"/>
      <c r="IM29" s="22"/>
      <c r="IN29" s="23"/>
      <c r="IO29" s="13">
        <f t="shared" si="127"/>
        <v>584881.84252000006</v>
      </c>
      <c r="IP29" s="13">
        <f t="shared" si="128"/>
        <v>438738.92988000007</v>
      </c>
      <c r="IQ29" s="14">
        <f t="shared" si="122"/>
        <v>75.01325874464932</v>
      </c>
    </row>
    <row r="30" spans="1:251" ht="16.5" customHeight="1" x14ac:dyDescent="0.25">
      <c r="A30" s="2" t="s">
        <v>201</v>
      </c>
      <c r="B30" s="3" t="s">
        <v>158</v>
      </c>
      <c r="C30" s="11">
        <f t="shared" si="129"/>
        <v>43590</v>
      </c>
      <c r="D30" s="11">
        <f t="shared" si="129"/>
        <v>32692.5</v>
      </c>
      <c r="E30" s="11">
        <f t="shared" si="166"/>
        <v>75</v>
      </c>
      <c r="F30" s="13"/>
      <c r="G30" s="13"/>
      <c r="H30" s="13"/>
      <c r="I30" s="13">
        <v>43590</v>
      </c>
      <c r="J30" s="13">
        <v>32692.5</v>
      </c>
      <c r="K30" s="14">
        <f t="shared" si="123"/>
        <v>75</v>
      </c>
      <c r="L30" s="13"/>
      <c r="M30" s="13"/>
      <c r="N30" s="14"/>
      <c r="O30" s="13"/>
      <c r="P30" s="13"/>
      <c r="Q30" s="13"/>
      <c r="R30" s="13">
        <f t="shared" si="174"/>
        <v>22833.217000000001</v>
      </c>
      <c r="S30" s="13">
        <f t="shared" si="174"/>
        <v>11160.485359999999</v>
      </c>
      <c r="T30" s="14">
        <f t="shared" si="124"/>
        <v>48.878287102513845</v>
      </c>
      <c r="U30" s="13">
        <v>106.1</v>
      </c>
      <c r="V30" s="13">
        <v>45.90936</v>
      </c>
      <c r="W30" s="14">
        <f t="shared" si="131"/>
        <v>43.269896324222437</v>
      </c>
      <c r="X30" s="13">
        <v>0</v>
      </c>
      <c r="Y30" s="13">
        <v>0</v>
      </c>
      <c r="Z30" s="14"/>
      <c r="AA30" s="13">
        <v>11570.8</v>
      </c>
      <c r="AB30" s="13">
        <v>7724.8819999999996</v>
      </c>
      <c r="AC30" s="14">
        <f t="shared" si="133"/>
        <v>66.761866076675773</v>
      </c>
      <c r="AD30" s="13">
        <v>2638.9</v>
      </c>
      <c r="AE30" s="13">
        <v>1847.7139999999999</v>
      </c>
      <c r="AF30" s="14">
        <f t="shared" si="134"/>
        <v>70.018340975406417</v>
      </c>
      <c r="AG30" s="13"/>
      <c r="AH30" s="13"/>
      <c r="AI30" s="14"/>
      <c r="AJ30" s="13"/>
      <c r="AK30" s="13"/>
      <c r="AL30" s="14"/>
      <c r="AM30" s="13"/>
      <c r="AN30" s="13"/>
      <c r="AO30" s="14"/>
      <c r="AP30" s="13"/>
      <c r="AQ30" s="13"/>
      <c r="AR30" s="14"/>
      <c r="AS30" s="13"/>
      <c r="AT30" s="13"/>
      <c r="AU30" s="14"/>
      <c r="AV30" s="13">
        <v>0</v>
      </c>
      <c r="AW30" s="13">
        <v>0</v>
      </c>
      <c r="AX30" s="14"/>
      <c r="AY30" s="13"/>
      <c r="AZ30" s="13"/>
      <c r="BA30" s="14"/>
      <c r="BB30" s="13"/>
      <c r="BC30" s="13"/>
      <c r="BD30" s="14"/>
      <c r="BE30" s="13"/>
      <c r="BF30" s="13"/>
      <c r="BG30" s="14"/>
      <c r="BH30" s="13"/>
      <c r="BI30" s="13"/>
      <c r="BJ30" s="14"/>
      <c r="BK30" s="13"/>
      <c r="BL30" s="13"/>
      <c r="BM30" s="14"/>
      <c r="BN30" s="13"/>
      <c r="BO30" s="13"/>
      <c r="BP30" s="14"/>
      <c r="BQ30" s="13">
        <v>94.08</v>
      </c>
      <c r="BR30" s="13">
        <v>94.08</v>
      </c>
      <c r="BS30" s="14">
        <f t="shared" si="136"/>
        <v>100</v>
      </c>
      <c r="BT30" s="13"/>
      <c r="BU30" s="13"/>
      <c r="BV30" s="14"/>
      <c r="BW30" s="13"/>
      <c r="BX30" s="13"/>
      <c r="BY30" s="14"/>
      <c r="BZ30" s="13"/>
      <c r="CA30" s="13"/>
      <c r="CB30" s="14"/>
      <c r="CC30" s="13"/>
      <c r="CD30" s="13"/>
      <c r="CE30" s="14"/>
      <c r="CF30" s="13">
        <v>1845.6369999999999</v>
      </c>
      <c r="CG30" s="13">
        <v>0</v>
      </c>
      <c r="CH30" s="14">
        <f t="shared" si="137"/>
        <v>0</v>
      </c>
      <c r="CI30" s="13"/>
      <c r="CJ30" s="13"/>
      <c r="CK30" s="14"/>
      <c r="CL30" s="13">
        <v>147.9</v>
      </c>
      <c r="CM30" s="13">
        <v>147.9</v>
      </c>
      <c r="CN30" s="14">
        <f t="shared" si="138"/>
        <v>100</v>
      </c>
      <c r="CO30" s="13"/>
      <c r="CP30" s="13"/>
      <c r="CQ30" s="14"/>
      <c r="CR30" s="13"/>
      <c r="CS30" s="13"/>
      <c r="CT30" s="14"/>
      <c r="CU30" s="13"/>
      <c r="CV30" s="13"/>
      <c r="CW30" s="14"/>
      <c r="CX30" s="13"/>
      <c r="CY30" s="13"/>
      <c r="CZ30" s="14"/>
      <c r="DA30" s="13"/>
      <c r="DB30" s="13"/>
      <c r="DC30" s="14"/>
      <c r="DD30" s="13"/>
      <c r="DE30" s="13"/>
      <c r="DF30" s="14"/>
      <c r="DG30" s="13"/>
      <c r="DH30" s="13"/>
      <c r="DI30" s="14"/>
      <c r="DJ30" s="13"/>
      <c r="DK30" s="13"/>
      <c r="DL30" s="14"/>
      <c r="DM30" s="13">
        <v>329.8</v>
      </c>
      <c r="DN30" s="13">
        <v>0</v>
      </c>
      <c r="DO30" s="14">
        <f t="shared" si="187"/>
        <v>0</v>
      </c>
      <c r="DP30" s="13"/>
      <c r="DQ30" s="13"/>
      <c r="DR30" s="14"/>
      <c r="DS30" s="13"/>
      <c r="DT30" s="13"/>
      <c r="DU30" s="14"/>
      <c r="DV30" s="13"/>
      <c r="DW30" s="13"/>
      <c r="DX30" s="14"/>
      <c r="DY30" s="13"/>
      <c r="DZ30" s="13"/>
      <c r="EA30" s="14"/>
      <c r="EB30" s="13"/>
      <c r="EC30" s="13"/>
      <c r="ED30" s="14"/>
      <c r="EE30" s="13"/>
      <c r="EF30" s="13"/>
      <c r="EG30" s="14"/>
      <c r="EH30" s="13">
        <v>180</v>
      </c>
      <c r="EI30" s="13">
        <v>180</v>
      </c>
      <c r="EJ30" s="14">
        <f t="shared" si="142"/>
        <v>100</v>
      </c>
      <c r="EK30" s="13"/>
      <c r="EL30" s="13"/>
      <c r="EM30" s="14"/>
      <c r="EN30" s="13"/>
      <c r="EO30" s="13"/>
      <c r="EP30" s="14"/>
      <c r="EQ30" s="13">
        <v>1120</v>
      </c>
      <c r="ER30" s="13">
        <v>1120</v>
      </c>
      <c r="ES30" s="14">
        <f t="shared" si="143"/>
        <v>100</v>
      </c>
      <c r="ET30" s="13"/>
      <c r="EU30" s="13"/>
      <c r="EV30" s="14"/>
      <c r="EW30" s="13"/>
      <c r="EX30" s="13"/>
      <c r="EY30" s="14"/>
      <c r="EZ30" s="13"/>
      <c r="FA30" s="13"/>
      <c r="FB30" s="14"/>
      <c r="FC30" s="13"/>
      <c r="FD30" s="13"/>
      <c r="FE30" s="14"/>
      <c r="FF30" s="13">
        <v>4800</v>
      </c>
      <c r="FG30" s="13">
        <v>0</v>
      </c>
      <c r="FH30" s="14">
        <f t="shared" si="145"/>
        <v>0</v>
      </c>
      <c r="FI30" s="14">
        <f t="shared" si="146"/>
        <v>23164.000000000004</v>
      </c>
      <c r="FJ30" s="14">
        <f t="shared" si="147"/>
        <v>17394.498619999998</v>
      </c>
      <c r="FK30" s="14">
        <f t="shared" si="93"/>
        <v>75.092810481782053</v>
      </c>
      <c r="FL30" s="13">
        <v>171</v>
      </c>
      <c r="FM30" s="13">
        <v>128.69999999999999</v>
      </c>
      <c r="FN30" s="14">
        <f t="shared" si="148"/>
        <v>75.263157894736835</v>
      </c>
      <c r="FO30" s="13">
        <v>35</v>
      </c>
      <c r="FP30" s="13">
        <v>26.12</v>
      </c>
      <c r="FQ30" s="14">
        <f t="shared" si="149"/>
        <v>74.628571428571433</v>
      </c>
      <c r="FR30" s="13">
        <v>85.7</v>
      </c>
      <c r="FS30" s="13">
        <v>85.439669999999992</v>
      </c>
      <c r="FT30" s="14">
        <f t="shared" si="150"/>
        <v>99.696231038506411</v>
      </c>
      <c r="FU30" s="13"/>
      <c r="FV30" s="13"/>
      <c r="FW30" s="14"/>
      <c r="FX30" s="13"/>
      <c r="FY30" s="13"/>
      <c r="FZ30" s="14"/>
      <c r="GA30" s="13"/>
      <c r="GB30" s="13"/>
      <c r="GC30" s="14"/>
      <c r="GD30" s="13"/>
      <c r="GE30" s="13"/>
      <c r="GF30" s="14"/>
      <c r="GG30" s="13"/>
      <c r="GH30" s="13"/>
      <c r="GI30" s="14"/>
      <c r="GJ30" s="13">
        <v>8324</v>
      </c>
      <c r="GK30" s="13">
        <v>6136.9530000000004</v>
      </c>
      <c r="GL30" s="14">
        <f t="shared" si="153"/>
        <v>73.726009130225862</v>
      </c>
      <c r="GM30" s="22">
        <v>206.4</v>
      </c>
      <c r="GN30" s="22">
        <v>67.5</v>
      </c>
      <c r="GO30" s="23">
        <f t="shared" si="154"/>
        <v>32.70348837209302</v>
      </c>
      <c r="GP30" s="13">
        <v>11967.1</v>
      </c>
      <c r="GQ30" s="13">
        <v>9892.2729999999992</v>
      </c>
      <c r="GR30" s="14">
        <f t="shared" si="155"/>
        <v>82.662240643096482</v>
      </c>
      <c r="GS30" s="13"/>
      <c r="GT30" s="13"/>
      <c r="GU30" s="14"/>
      <c r="GV30" s="13">
        <v>383.7</v>
      </c>
      <c r="GW30" s="13">
        <v>173.8</v>
      </c>
      <c r="GX30" s="14">
        <f t="shared" si="156"/>
        <v>45.295804013552264</v>
      </c>
      <c r="GY30" s="13">
        <v>31.8</v>
      </c>
      <c r="GZ30" s="13">
        <v>24.3</v>
      </c>
      <c r="HA30" s="14">
        <f t="shared" si="157"/>
        <v>76.415094339622641</v>
      </c>
      <c r="HB30" s="13">
        <v>864.4</v>
      </c>
      <c r="HC30" s="13">
        <v>142.63499999999999</v>
      </c>
      <c r="HD30" s="14">
        <f t="shared" si="158"/>
        <v>16.50104118463674</v>
      </c>
      <c r="HE30" s="13">
        <v>317.39999999999998</v>
      </c>
      <c r="HF30" s="13">
        <v>181.89</v>
      </c>
      <c r="HG30" s="14">
        <f t="shared" si="159"/>
        <v>57.306238185255197</v>
      </c>
      <c r="HH30" s="13"/>
      <c r="HI30" s="13"/>
      <c r="HJ30" s="14"/>
      <c r="HK30" s="13"/>
      <c r="HL30" s="13">
        <v>0</v>
      </c>
      <c r="HM30" s="14"/>
      <c r="HN30" s="22">
        <v>211.3</v>
      </c>
      <c r="HO30" s="22">
        <v>158.47499999999999</v>
      </c>
      <c r="HP30" s="23">
        <f t="shared" si="160"/>
        <v>75</v>
      </c>
      <c r="HQ30" s="22">
        <v>2.5</v>
      </c>
      <c r="HR30" s="22">
        <v>0</v>
      </c>
      <c r="HS30" s="23">
        <f t="shared" si="161"/>
        <v>0</v>
      </c>
      <c r="HT30" s="22">
        <v>0.3</v>
      </c>
      <c r="HU30" s="22">
        <v>0.22</v>
      </c>
      <c r="HV30" s="23">
        <f t="shared" si="162"/>
        <v>73.333333333333329</v>
      </c>
      <c r="HW30" s="22">
        <v>72.2</v>
      </c>
      <c r="HX30" s="22">
        <v>54.2</v>
      </c>
      <c r="HY30" s="23">
        <f t="shared" si="189"/>
        <v>75.069252077562339</v>
      </c>
      <c r="HZ30" s="22">
        <v>31</v>
      </c>
      <c r="IA30" s="22">
        <v>0</v>
      </c>
      <c r="IB30" s="23">
        <f t="shared" si="184"/>
        <v>0</v>
      </c>
      <c r="IC30" s="22">
        <v>460.2</v>
      </c>
      <c r="ID30" s="22">
        <v>321.99295000000001</v>
      </c>
      <c r="IE30" s="23">
        <f t="shared" si="163"/>
        <v>69.968046501521073</v>
      </c>
      <c r="IF30" s="23">
        <f t="shared" si="164"/>
        <v>0</v>
      </c>
      <c r="IG30" s="23">
        <f t="shared" si="164"/>
        <v>0</v>
      </c>
      <c r="IH30" s="23"/>
      <c r="II30" s="22"/>
      <c r="IJ30" s="22"/>
      <c r="IK30" s="23"/>
      <c r="IL30" s="22"/>
      <c r="IM30" s="22"/>
      <c r="IN30" s="23"/>
      <c r="IO30" s="13">
        <f t="shared" si="127"/>
        <v>89587.217000000004</v>
      </c>
      <c r="IP30" s="13">
        <f t="shared" si="128"/>
        <v>61247.483979999997</v>
      </c>
      <c r="IQ30" s="14">
        <f t="shared" si="122"/>
        <v>68.366320587902621</v>
      </c>
    </row>
    <row r="31" spans="1:251" x14ac:dyDescent="0.25">
      <c r="A31" s="2" t="s">
        <v>202</v>
      </c>
      <c r="B31" s="3" t="s">
        <v>159</v>
      </c>
      <c r="C31" s="11">
        <f t="shared" si="129"/>
        <v>135350.29999999999</v>
      </c>
      <c r="D31" s="11">
        <f t="shared" si="129"/>
        <v>112192.47077</v>
      </c>
      <c r="E31" s="11">
        <f t="shared" si="166"/>
        <v>82.890448539825925</v>
      </c>
      <c r="F31" s="13"/>
      <c r="G31" s="13"/>
      <c r="H31" s="13"/>
      <c r="I31" s="13">
        <v>88450</v>
      </c>
      <c r="J31" s="13">
        <v>75622.875769999999</v>
      </c>
      <c r="K31" s="14">
        <f t="shared" si="123"/>
        <v>85.497881028829852</v>
      </c>
      <c r="L31" s="13">
        <v>46900.3</v>
      </c>
      <c r="M31" s="13">
        <v>36569.595000000001</v>
      </c>
      <c r="N31" s="14">
        <f t="shared" si="2"/>
        <v>77.973051345087342</v>
      </c>
      <c r="O31" s="13"/>
      <c r="P31" s="13"/>
      <c r="Q31" s="13"/>
      <c r="R31" s="13">
        <f t="shared" si="174"/>
        <v>370016.57050999993</v>
      </c>
      <c r="S31" s="13">
        <f t="shared" si="174"/>
        <v>142192.83666000003</v>
      </c>
      <c r="T31" s="14">
        <f t="shared" si="124"/>
        <v>38.428775355658615</v>
      </c>
      <c r="U31" s="13">
        <v>1673.6</v>
      </c>
      <c r="V31" s="13">
        <v>1673.6</v>
      </c>
      <c r="W31" s="14">
        <f t="shared" si="131"/>
        <v>99.999999999999986</v>
      </c>
      <c r="X31" s="13">
        <v>32499.554510000002</v>
      </c>
      <c r="Y31" s="13">
        <v>29629.454470000001</v>
      </c>
      <c r="Z31" s="14">
        <f t="shared" si="132"/>
        <v>91.168801901217194</v>
      </c>
      <c r="AA31" s="13">
        <v>61836.4</v>
      </c>
      <c r="AB31" s="13">
        <v>43206.894</v>
      </c>
      <c r="AC31" s="14">
        <f t="shared" si="133"/>
        <v>69.872913041509534</v>
      </c>
      <c r="AD31" s="13">
        <v>4191.5</v>
      </c>
      <c r="AE31" s="13">
        <v>4070.4059999999999</v>
      </c>
      <c r="AF31" s="14">
        <f t="shared" si="134"/>
        <v>97.110962662531321</v>
      </c>
      <c r="AG31" s="13"/>
      <c r="AH31" s="13"/>
      <c r="AI31" s="14"/>
      <c r="AJ31" s="13"/>
      <c r="AK31" s="13"/>
      <c r="AL31" s="14"/>
      <c r="AM31" s="13"/>
      <c r="AN31" s="13"/>
      <c r="AO31" s="14"/>
      <c r="AP31" s="13"/>
      <c r="AQ31" s="13"/>
      <c r="AR31" s="14"/>
      <c r="AS31" s="13"/>
      <c r="AT31" s="13"/>
      <c r="AU31" s="14"/>
      <c r="AV31" s="13">
        <v>0</v>
      </c>
      <c r="AW31" s="13">
        <v>0</v>
      </c>
      <c r="AX31" s="14"/>
      <c r="AY31" s="13"/>
      <c r="AZ31" s="13"/>
      <c r="BA31" s="14"/>
      <c r="BB31" s="13"/>
      <c r="BC31" s="13"/>
      <c r="BD31" s="14"/>
      <c r="BE31" s="13"/>
      <c r="BF31" s="13"/>
      <c r="BG31" s="14"/>
      <c r="BH31" s="13"/>
      <c r="BI31" s="13"/>
      <c r="BJ31" s="14"/>
      <c r="BK31" s="13">
        <v>120000</v>
      </c>
      <c r="BL31" s="13">
        <v>32000</v>
      </c>
      <c r="BM31" s="14">
        <f t="shared" si="168"/>
        <v>26.666666666666668</v>
      </c>
      <c r="BN31" s="13"/>
      <c r="BO31" s="13"/>
      <c r="BP31" s="14"/>
      <c r="BQ31" s="13">
        <v>317.52</v>
      </c>
      <c r="BR31" s="13">
        <v>317.52</v>
      </c>
      <c r="BS31" s="14">
        <f t="shared" si="136"/>
        <v>100</v>
      </c>
      <c r="BT31" s="13">
        <v>988.9</v>
      </c>
      <c r="BU31" s="13">
        <v>735.1</v>
      </c>
      <c r="BV31" s="14">
        <f t="shared" si="176"/>
        <v>74.33511983011428</v>
      </c>
      <c r="BW31" s="13"/>
      <c r="BX31" s="13"/>
      <c r="BY31" s="14"/>
      <c r="BZ31" s="13"/>
      <c r="CA31" s="13"/>
      <c r="CB31" s="14"/>
      <c r="CC31" s="13">
        <v>27241.362000000001</v>
      </c>
      <c r="CD31" s="13">
        <v>5875.4372499999999</v>
      </c>
      <c r="CE31" s="14">
        <f t="shared" si="195"/>
        <v>21.568074496422017</v>
      </c>
      <c r="CF31" s="13">
        <v>1845.6369999999999</v>
      </c>
      <c r="CG31" s="13">
        <v>981.09349999999995</v>
      </c>
      <c r="CH31" s="14">
        <f t="shared" si="137"/>
        <v>53.157446453446696</v>
      </c>
      <c r="CI31" s="13"/>
      <c r="CJ31" s="13"/>
      <c r="CK31" s="14"/>
      <c r="CL31" s="13">
        <v>63.33</v>
      </c>
      <c r="CM31" s="13">
        <v>50.882640000000002</v>
      </c>
      <c r="CN31" s="14">
        <f t="shared" si="138"/>
        <v>80.345239223117019</v>
      </c>
      <c r="CO31" s="13"/>
      <c r="CP31" s="13"/>
      <c r="CQ31" s="14"/>
      <c r="CR31" s="13"/>
      <c r="CS31" s="13"/>
      <c r="CT31" s="14"/>
      <c r="CU31" s="13">
        <v>1522.7270000000001</v>
      </c>
      <c r="CV31" s="13">
        <v>548.28876000000002</v>
      </c>
      <c r="CW31" s="14">
        <f t="shared" si="139"/>
        <v>36.007029493796324</v>
      </c>
      <c r="CX31" s="13">
        <v>106.38200000000001</v>
      </c>
      <c r="CY31" s="13">
        <v>106.38200000000001</v>
      </c>
      <c r="CZ31" s="14">
        <f t="shared" si="177"/>
        <v>100</v>
      </c>
      <c r="DA31" s="13"/>
      <c r="DB31" s="13"/>
      <c r="DC31" s="14"/>
      <c r="DD31" s="13"/>
      <c r="DE31" s="13"/>
      <c r="DF31" s="14"/>
      <c r="DG31" s="13"/>
      <c r="DH31" s="13"/>
      <c r="DI31" s="14"/>
      <c r="DJ31" s="13"/>
      <c r="DK31" s="13"/>
      <c r="DL31" s="14"/>
      <c r="DM31" s="13">
        <v>431.4</v>
      </c>
      <c r="DN31" s="13">
        <v>0</v>
      </c>
      <c r="DO31" s="14">
        <f t="shared" si="187"/>
        <v>0</v>
      </c>
      <c r="DP31" s="13"/>
      <c r="DQ31" s="13"/>
      <c r="DR31" s="14"/>
      <c r="DS31" s="13"/>
      <c r="DT31" s="13"/>
      <c r="DU31" s="14"/>
      <c r="DV31" s="13">
        <v>87070.85</v>
      </c>
      <c r="DW31" s="13">
        <v>1365.9530400000001</v>
      </c>
      <c r="DX31" s="14">
        <f t="shared" si="141"/>
        <v>1.5687833988068338</v>
      </c>
      <c r="DY31" s="13"/>
      <c r="DZ31" s="13"/>
      <c r="EA31" s="14"/>
      <c r="EB31" s="13"/>
      <c r="EC31" s="13"/>
      <c r="ED31" s="14"/>
      <c r="EE31" s="13"/>
      <c r="EF31" s="13"/>
      <c r="EG31" s="14"/>
      <c r="EH31" s="13">
        <v>120</v>
      </c>
      <c r="EI31" s="13">
        <v>0</v>
      </c>
      <c r="EJ31" s="14">
        <f t="shared" si="142"/>
        <v>0</v>
      </c>
      <c r="EK31" s="13"/>
      <c r="EL31" s="13"/>
      <c r="EM31" s="14"/>
      <c r="EN31" s="13"/>
      <c r="EO31" s="13"/>
      <c r="EP31" s="14"/>
      <c r="EQ31" s="13">
        <v>15159</v>
      </c>
      <c r="ER31" s="13">
        <v>15159</v>
      </c>
      <c r="ES31" s="14">
        <f t="shared" si="143"/>
        <v>100</v>
      </c>
      <c r="ET31" s="13"/>
      <c r="EU31" s="13"/>
      <c r="EV31" s="14"/>
      <c r="EW31" s="13"/>
      <c r="EX31" s="13"/>
      <c r="EY31" s="14"/>
      <c r="EZ31" s="13">
        <v>5448.4080000000004</v>
      </c>
      <c r="FA31" s="13">
        <v>1428.075</v>
      </c>
      <c r="FB31" s="14">
        <f t="shared" si="144"/>
        <v>26.210867468075076</v>
      </c>
      <c r="FC31" s="13"/>
      <c r="FD31" s="13"/>
      <c r="FE31" s="14"/>
      <c r="FF31" s="13">
        <v>9500</v>
      </c>
      <c r="FG31" s="13">
        <v>5044.75</v>
      </c>
      <c r="FH31" s="14">
        <f t="shared" si="145"/>
        <v>53.102631578947367</v>
      </c>
      <c r="FI31" s="14">
        <f t="shared" si="146"/>
        <v>143675.86000000004</v>
      </c>
      <c r="FJ31" s="14">
        <f t="shared" si="147"/>
        <v>117926.22668999998</v>
      </c>
      <c r="FK31" s="14">
        <f t="shared" si="93"/>
        <v>82.077968205654003</v>
      </c>
      <c r="FL31" s="13">
        <v>1709</v>
      </c>
      <c r="FM31" s="13">
        <v>1281.5999999999999</v>
      </c>
      <c r="FN31" s="14">
        <f t="shared" si="148"/>
        <v>74.991222937390276</v>
      </c>
      <c r="FO31" s="13">
        <v>122.5</v>
      </c>
      <c r="FP31" s="13">
        <v>91.81</v>
      </c>
      <c r="FQ31" s="14">
        <f t="shared" si="149"/>
        <v>74.946938775510205</v>
      </c>
      <c r="FR31" s="13">
        <v>211.8</v>
      </c>
      <c r="FS31" s="13">
        <v>189.37700000000001</v>
      </c>
      <c r="FT31" s="14">
        <f t="shared" si="150"/>
        <v>89.413125590179405</v>
      </c>
      <c r="FU31" s="13"/>
      <c r="FV31" s="13"/>
      <c r="FW31" s="14"/>
      <c r="FX31" s="13"/>
      <c r="FY31" s="13"/>
      <c r="FZ31" s="14"/>
      <c r="GA31" s="13"/>
      <c r="GB31" s="13"/>
      <c r="GC31" s="14"/>
      <c r="GD31" s="13"/>
      <c r="GE31" s="13"/>
      <c r="GF31" s="14"/>
      <c r="GG31" s="13"/>
      <c r="GH31" s="13"/>
      <c r="GI31" s="14"/>
      <c r="GJ31" s="13">
        <v>42765.5</v>
      </c>
      <c r="GK31" s="13">
        <v>34318.142</v>
      </c>
      <c r="GL31" s="14">
        <f t="shared" si="153"/>
        <v>80.247260057756847</v>
      </c>
      <c r="GM31" s="22">
        <v>1005.7</v>
      </c>
      <c r="GN31" s="22">
        <v>365.5</v>
      </c>
      <c r="GO31" s="23">
        <f t="shared" si="154"/>
        <v>36.34284577905936</v>
      </c>
      <c r="GP31" s="13">
        <v>87813.9</v>
      </c>
      <c r="GQ31" s="13">
        <v>74765.8</v>
      </c>
      <c r="GR31" s="14">
        <f t="shared" si="155"/>
        <v>85.14119063155151</v>
      </c>
      <c r="GS31" s="13">
        <v>43.2</v>
      </c>
      <c r="GT31" s="13">
        <v>32.89</v>
      </c>
      <c r="GU31" s="14">
        <f t="shared" si="181"/>
        <v>76.134259259259252</v>
      </c>
      <c r="GV31" s="13">
        <v>1666.7</v>
      </c>
      <c r="GW31" s="13">
        <v>858.4</v>
      </c>
      <c r="GX31" s="14">
        <f t="shared" si="156"/>
        <v>51.502969940601183</v>
      </c>
      <c r="GY31" s="13">
        <v>63.7</v>
      </c>
      <c r="GZ31" s="13">
        <v>39.9</v>
      </c>
      <c r="HA31" s="14">
        <f t="shared" si="157"/>
        <v>62.637362637362635</v>
      </c>
      <c r="HB31" s="13">
        <v>4866.6000000000004</v>
      </c>
      <c r="HC31" s="13">
        <v>3732.5987400000004</v>
      </c>
      <c r="HD31" s="14">
        <f t="shared" si="158"/>
        <v>76.698285045000617</v>
      </c>
      <c r="HE31" s="13">
        <v>1269.5</v>
      </c>
      <c r="HF31" s="13">
        <v>675.4</v>
      </c>
      <c r="HG31" s="14">
        <f t="shared" si="159"/>
        <v>53.202048050413545</v>
      </c>
      <c r="HH31" s="13"/>
      <c r="HI31" s="13"/>
      <c r="HJ31" s="14"/>
      <c r="HK31" s="13"/>
      <c r="HL31" s="13">
        <v>0</v>
      </c>
      <c r="HM31" s="14"/>
      <c r="HN31" s="22">
        <v>936.9</v>
      </c>
      <c r="HO31" s="22">
        <v>702.67499999999995</v>
      </c>
      <c r="HP31" s="23">
        <f t="shared" si="160"/>
        <v>75</v>
      </c>
      <c r="HQ31" s="22">
        <v>21.9</v>
      </c>
      <c r="HR31" s="22">
        <v>0</v>
      </c>
      <c r="HS31" s="23">
        <f t="shared" si="161"/>
        <v>0</v>
      </c>
      <c r="HT31" s="22">
        <v>7.2</v>
      </c>
      <c r="HU31" s="22">
        <v>5.28</v>
      </c>
      <c r="HV31" s="23">
        <f t="shared" si="162"/>
        <v>73.333333333333329</v>
      </c>
      <c r="HW31" s="22">
        <v>577.55999999999995</v>
      </c>
      <c r="HX31" s="22">
        <v>433.17</v>
      </c>
      <c r="HY31" s="23">
        <f t="shared" si="189"/>
        <v>75</v>
      </c>
      <c r="HZ31" s="22">
        <v>83</v>
      </c>
      <c r="IA31" s="22">
        <v>3.1</v>
      </c>
      <c r="IB31" s="23">
        <f t="shared" si="184"/>
        <v>3.7349397590361448</v>
      </c>
      <c r="IC31" s="22">
        <v>511.2</v>
      </c>
      <c r="ID31" s="22">
        <v>430.58395000000002</v>
      </c>
      <c r="IE31" s="23">
        <f t="shared" si="163"/>
        <v>84.23003716744914</v>
      </c>
      <c r="IF31" s="23">
        <f t="shared" si="164"/>
        <v>3583</v>
      </c>
      <c r="IG31" s="23">
        <f t="shared" si="164"/>
        <v>1253.6355000000001</v>
      </c>
      <c r="IH31" s="23">
        <f t="shared" si="119"/>
        <v>34.988431481998333</v>
      </c>
      <c r="II31" s="22">
        <v>3583</v>
      </c>
      <c r="IJ31" s="22">
        <v>1253.6355000000001</v>
      </c>
      <c r="IK31" s="23">
        <f t="shared" si="165"/>
        <v>34.988431481998333</v>
      </c>
      <c r="IL31" s="22"/>
      <c r="IM31" s="22"/>
      <c r="IN31" s="23"/>
      <c r="IO31" s="13">
        <f t="shared" si="127"/>
        <v>652625.73050999991</v>
      </c>
      <c r="IP31" s="13">
        <f t="shared" si="128"/>
        <v>373565.16962</v>
      </c>
      <c r="IQ31" s="14">
        <f t="shared" si="122"/>
        <v>57.240337325970025</v>
      </c>
    </row>
    <row r="32" spans="1:251" x14ac:dyDescent="0.25">
      <c r="A32" s="2" t="s">
        <v>203</v>
      </c>
      <c r="B32" s="3" t="s">
        <v>204</v>
      </c>
      <c r="C32" s="11">
        <f t="shared" si="129"/>
        <v>89357.7</v>
      </c>
      <c r="D32" s="11">
        <f t="shared" si="129"/>
        <v>72386.454759999993</v>
      </c>
      <c r="E32" s="11">
        <f t="shared" si="166"/>
        <v>81.00751783002471</v>
      </c>
      <c r="F32" s="13"/>
      <c r="G32" s="13"/>
      <c r="H32" s="13"/>
      <c r="I32" s="13">
        <v>78610</v>
      </c>
      <c r="J32" s="13">
        <v>63428.754759999996</v>
      </c>
      <c r="K32" s="14">
        <f t="shared" si="123"/>
        <v>80.687895636687443</v>
      </c>
      <c r="L32" s="13">
        <v>10747.7</v>
      </c>
      <c r="M32" s="13">
        <v>8957.7000000000007</v>
      </c>
      <c r="N32" s="14">
        <f t="shared" si="2"/>
        <v>83.345273872549484</v>
      </c>
      <c r="O32" s="13"/>
      <c r="P32" s="13"/>
      <c r="Q32" s="13"/>
      <c r="R32" s="13">
        <f t="shared" si="174"/>
        <v>131681.83124000003</v>
      </c>
      <c r="S32" s="13">
        <f t="shared" si="174"/>
        <v>106653.30821</v>
      </c>
      <c r="T32" s="14">
        <f t="shared" si="124"/>
        <v>80.99318425760373</v>
      </c>
      <c r="U32" s="13">
        <v>1978</v>
      </c>
      <c r="V32" s="13">
        <v>1978</v>
      </c>
      <c r="W32" s="14">
        <f t="shared" si="131"/>
        <v>100</v>
      </c>
      <c r="X32" s="13">
        <v>23314.5</v>
      </c>
      <c r="Y32" s="13">
        <v>22671.3</v>
      </c>
      <c r="Z32" s="14">
        <f t="shared" si="132"/>
        <v>97.241201827189087</v>
      </c>
      <c r="AA32" s="13">
        <v>40250.6</v>
      </c>
      <c r="AB32" s="13">
        <v>31029.656999999999</v>
      </c>
      <c r="AC32" s="14">
        <f t="shared" si="133"/>
        <v>77.091166342861968</v>
      </c>
      <c r="AD32" s="13">
        <v>6937.3</v>
      </c>
      <c r="AE32" s="13">
        <v>4548.5619999999999</v>
      </c>
      <c r="AF32" s="14">
        <f t="shared" si="134"/>
        <v>65.566747870208872</v>
      </c>
      <c r="AG32" s="13"/>
      <c r="AH32" s="13"/>
      <c r="AI32" s="14"/>
      <c r="AJ32" s="13"/>
      <c r="AK32" s="13"/>
      <c r="AL32" s="14"/>
      <c r="AM32" s="13"/>
      <c r="AN32" s="13"/>
      <c r="AO32" s="14"/>
      <c r="AP32" s="13"/>
      <c r="AQ32" s="13"/>
      <c r="AR32" s="14"/>
      <c r="AS32" s="13"/>
      <c r="AT32" s="13"/>
      <c r="AU32" s="14"/>
      <c r="AV32" s="13">
        <v>0</v>
      </c>
      <c r="AW32" s="13">
        <v>0</v>
      </c>
      <c r="AX32" s="14"/>
      <c r="AY32" s="13"/>
      <c r="AZ32" s="13"/>
      <c r="BA32" s="14"/>
      <c r="BB32" s="13">
        <v>865.67</v>
      </c>
      <c r="BC32" s="13">
        <v>0</v>
      </c>
      <c r="BD32" s="14">
        <f t="shared" si="167"/>
        <v>0</v>
      </c>
      <c r="BE32" s="13"/>
      <c r="BF32" s="13"/>
      <c r="BG32" s="14"/>
      <c r="BH32" s="13">
        <v>5525.5</v>
      </c>
      <c r="BI32" s="13">
        <v>5525.5</v>
      </c>
      <c r="BJ32" s="14">
        <f t="shared" si="135"/>
        <v>100</v>
      </c>
      <c r="BK32" s="13"/>
      <c r="BL32" s="13"/>
      <c r="BM32" s="14"/>
      <c r="BN32" s="13"/>
      <c r="BO32" s="13"/>
      <c r="BP32" s="14"/>
      <c r="BQ32" s="13">
        <v>1764</v>
      </c>
      <c r="BR32" s="13">
        <v>1764</v>
      </c>
      <c r="BS32" s="14">
        <f t="shared" si="136"/>
        <v>100</v>
      </c>
      <c r="BT32" s="13">
        <v>568.70000000000005</v>
      </c>
      <c r="BU32" s="13">
        <v>399.8</v>
      </c>
      <c r="BV32" s="14">
        <f t="shared" si="176"/>
        <v>70.300685774573594</v>
      </c>
      <c r="BW32" s="13"/>
      <c r="BX32" s="13"/>
      <c r="BY32" s="14"/>
      <c r="BZ32" s="13"/>
      <c r="CA32" s="13"/>
      <c r="CB32" s="14"/>
      <c r="CC32" s="13">
        <v>22951.5</v>
      </c>
      <c r="CD32" s="13">
        <v>12942.068960000001</v>
      </c>
      <c r="CE32" s="14">
        <f t="shared" si="195"/>
        <v>56.388771801407323</v>
      </c>
      <c r="CF32" s="13">
        <v>1845.6369999999999</v>
      </c>
      <c r="CG32" s="13">
        <v>113.99601</v>
      </c>
      <c r="CH32" s="14">
        <f t="shared" si="137"/>
        <v>6.176513041296853</v>
      </c>
      <c r="CI32" s="13"/>
      <c r="CJ32" s="13"/>
      <c r="CK32" s="14"/>
      <c r="CL32" s="13">
        <v>78.72</v>
      </c>
      <c r="CM32" s="13">
        <v>78.72</v>
      </c>
      <c r="CN32" s="14">
        <f t="shared" si="138"/>
        <v>100</v>
      </c>
      <c r="CO32" s="13"/>
      <c r="CP32" s="13"/>
      <c r="CQ32" s="14"/>
      <c r="CR32" s="13"/>
      <c r="CS32" s="13"/>
      <c r="CT32" s="14"/>
      <c r="CU32" s="13">
        <v>791.16700000000003</v>
      </c>
      <c r="CV32" s="13">
        <v>791.16700000000003</v>
      </c>
      <c r="CW32" s="14">
        <f t="shared" si="139"/>
        <v>100</v>
      </c>
      <c r="CX32" s="13">
        <v>265.95299999999997</v>
      </c>
      <c r="CY32" s="13">
        <v>265.95299999999997</v>
      </c>
      <c r="CZ32" s="14">
        <f t="shared" si="177"/>
        <v>100</v>
      </c>
      <c r="DA32" s="13"/>
      <c r="DB32" s="13"/>
      <c r="DC32" s="14"/>
      <c r="DD32" s="13"/>
      <c r="DE32" s="13"/>
      <c r="DF32" s="14"/>
      <c r="DG32" s="13"/>
      <c r="DH32" s="13"/>
      <c r="DI32" s="14"/>
      <c r="DJ32" s="13"/>
      <c r="DK32" s="13"/>
      <c r="DL32" s="14"/>
      <c r="DM32" s="13"/>
      <c r="DN32" s="13"/>
      <c r="DO32" s="14"/>
      <c r="DP32" s="13">
        <v>5047.1402400000006</v>
      </c>
      <c r="DQ32" s="13">
        <v>5047.1402400000006</v>
      </c>
      <c r="DR32" s="14">
        <f t="shared" si="140"/>
        <v>100</v>
      </c>
      <c r="DS32" s="13"/>
      <c r="DT32" s="13"/>
      <c r="DU32" s="14"/>
      <c r="DV32" s="13"/>
      <c r="DW32" s="13"/>
      <c r="DX32" s="14"/>
      <c r="DY32" s="13"/>
      <c r="DZ32" s="13"/>
      <c r="EA32" s="14"/>
      <c r="EB32" s="13"/>
      <c r="EC32" s="13"/>
      <c r="ED32" s="14"/>
      <c r="EE32" s="13"/>
      <c r="EF32" s="13"/>
      <c r="EG32" s="14"/>
      <c r="EH32" s="13"/>
      <c r="EI32" s="13"/>
      <c r="EJ32" s="14"/>
      <c r="EK32" s="13">
        <v>744.33699999999999</v>
      </c>
      <c r="EL32" s="13">
        <v>744.33699999999999</v>
      </c>
      <c r="EM32" s="14">
        <f t="shared" si="170"/>
        <v>100</v>
      </c>
      <c r="EN32" s="13"/>
      <c r="EO32" s="13"/>
      <c r="EP32" s="14"/>
      <c r="EQ32" s="13">
        <v>4165</v>
      </c>
      <c r="ER32" s="13">
        <v>4165</v>
      </c>
      <c r="ES32" s="14">
        <f t="shared" si="143"/>
        <v>100</v>
      </c>
      <c r="ET32" s="13"/>
      <c r="EU32" s="13"/>
      <c r="EV32" s="14"/>
      <c r="EW32" s="13"/>
      <c r="EX32" s="13"/>
      <c r="EY32" s="14"/>
      <c r="EZ32" s="13">
        <v>5088.107</v>
      </c>
      <c r="FA32" s="13">
        <v>5088.107</v>
      </c>
      <c r="FB32" s="14">
        <f t="shared" si="144"/>
        <v>100</v>
      </c>
      <c r="FC32" s="13"/>
      <c r="FD32" s="13"/>
      <c r="FE32" s="14"/>
      <c r="FF32" s="13">
        <v>9500</v>
      </c>
      <c r="FG32" s="13">
        <v>9500</v>
      </c>
      <c r="FH32" s="14">
        <f t="shared" si="145"/>
        <v>100</v>
      </c>
      <c r="FI32" s="14">
        <f t="shared" si="146"/>
        <v>208409.19311999998</v>
      </c>
      <c r="FJ32" s="14">
        <f t="shared" si="147"/>
        <v>168617.66171000001</v>
      </c>
      <c r="FK32" s="14">
        <f t="shared" si="93"/>
        <v>80.907017193292248</v>
      </c>
      <c r="FL32" s="13">
        <v>2739</v>
      </c>
      <c r="FM32" s="13">
        <v>2054.6999999999998</v>
      </c>
      <c r="FN32" s="14">
        <f t="shared" si="148"/>
        <v>75.016429353778747</v>
      </c>
      <c r="FO32" s="13">
        <v>175</v>
      </c>
      <c r="FP32" s="13">
        <v>130.58000000000001</v>
      </c>
      <c r="FQ32" s="14">
        <f t="shared" si="149"/>
        <v>74.617142857142866</v>
      </c>
      <c r="FR32" s="13">
        <v>192.2</v>
      </c>
      <c r="FS32" s="13">
        <v>154.4</v>
      </c>
      <c r="FT32" s="14">
        <f t="shared" si="150"/>
        <v>80.332986472424565</v>
      </c>
      <c r="FU32" s="13"/>
      <c r="FV32" s="13"/>
      <c r="FW32" s="14"/>
      <c r="FX32" s="13"/>
      <c r="FY32" s="13"/>
      <c r="FZ32" s="14"/>
      <c r="GA32" s="13">
        <v>94.693119999999993</v>
      </c>
      <c r="GB32" s="13">
        <v>94.693119999999993</v>
      </c>
      <c r="GC32" s="14">
        <f t="shared" si="151"/>
        <v>100</v>
      </c>
      <c r="GD32" s="13"/>
      <c r="GE32" s="13"/>
      <c r="GF32" s="14"/>
      <c r="GG32" s="13">
        <v>0.1</v>
      </c>
      <c r="GH32" s="13">
        <v>0</v>
      </c>
      <c r="GI32" s="14">
        <f t="shared" si="152"/>
        <v>0</v>
      </c>
      <c r="GJ32" s="13">
        <v>46071.1</v>
      </c>
      <c r="GK32" s="13">
        <v>38820.436999999998</v>
      </c>
      <c r="GL32" s="14">
        <f t="shared" si="153"/>
        <v>84.26201458180941</v>
      </c>
      <c r="GM32" s="22">
        <v>871.8</v>
      </c>
      <c r="GN32" s="22">
        <v>779.5</v>
      </c>
      <c r="GO32" s="23">
        <f t="shared" si="154"/>
        <v>89.412709337003903</v>
      </c>
      <c r="GP32" s="13">
        <v>141269.79999999999</v>
      </c>
      <c r="GQ32" s="13">
        <v>115171.59</v>
      </c>
      <c r="GR32" s="14">
        <f t="shared" si="155"/>
        <v>81.525980782870789</v>
      </c>
      <c r="GS32" s="13"/>
      <c r="GT32" s="13"/>
      <c r="GU32" s="14"/>
      <c r="GV32" s="13">
        <v>5186.1000000000004</v>
      </c>
      <c r="GW32" s="13">
        <v>2131.8000000000002</v>
      </c>
      <c r="GX32" s="14">
        <f t="shared" si="156"/>
        <v>41.106033435529589</v>
      </c>
      <c r="GY32" s="13">
        <v>127.3</v>
      </c>
      <c r="GZ32" s="13">
        <v>53.4</v>
      </c>
      <c r="HA32" s="14">
        <f t="shared" si="157"/>
        <v>41.948153967007073</v>
      </c>
      <c r="HB32" s="13">
        <v>8623.5</v>
      </c>
      <c r="HC32" s="13">
        <v>7356.3096399999995</v>
      </c>
      <c r="HD32" s="14">
        <f t="shared" si="158"/>
        <v>85.305382269380175</v>
      </c>
      <c r="HE32" s="13">
        <v>1635.6</v>
      </c>
      <c r="HF32" s="13">
        <v>736.1</v>
      </c>
      <c r="HG32" s="14">
        <f t="shared" si="159"/>
        <v>45.004891171435567</v>
      </c>
      <c r="HH32" s="13"/>
      <c r="HI32" s="13"/>
      <c r="HJ32" s="14"/>
      <c r="HK32" s="13"/>
      <c r="HL32" s="13">
        <v>0</v>
      </c>
      <c r="HM32" s="14"/>
      <c r="HN32" s="22">
        <v>910.1</v>
      </c>
      <c r="HO32" s="22">
        <v>682.57500000000005</v>
      </c>
      <c r="HP32" s="23">
        <f t="shared" si="160"/>
        <v>75</v>
      </c>
      <c r="HQ32" s="22">
        <v>33.4</v>
      </c>
      <c r="HR32" s="22">
        <v>0</v>
      </c>
      <c r="HS32" s="23">
        <f t="shared" si="161"/>
        <v>0</v>
      </c>
      <c r="HT32" s="22">
        <v>3.8</v>
      </c>
      <c r="HU32" s="22">
        <v>2.85</v>
      </c>
      <c r="HV32" s="23">
        <f t="shared" si="162"/>
        <v>75</v>
      </c>
      <c r="HW32" s="22"/>
      <c r="HX32" s="22"/>
      <c r="HY32" s="23"/>
      <c r="HZ32" s="22"/>
      <c r="IA32" s="22"/>
      <c r="IB32" s="23"/>
      <c r="IC32" s="22">
        <v>475.7</v>
      </c>
      <c r="ID32" s="22">
        <v>448.72694999999999</v>
      </c>
      <c r="IE32" s="23">
        <f t="shared" si="163"/>
        <v>94.329819213790202</v>
      </c>
      <c r="IF32" s="23">
        <f t="shared" si="164"/>
        <v>0</v>
      </c>
      <c r="IG32" s="23">
        <f t="shared" si="164"/>
        <v>0</v>
      </c>
      <c r="IH32" s="23"/>
      <c r="II32" s="22"/>
      <c r="IJ32" s="22"/>
      <c r="IK32" s="23"/>
      <c r="IL32" s="22"/>
      <c r="IM32" s="22"/>
      <c r="IN32" s="23"/>
      <c r="IO32" s="13">
        <f t="shared" si="127"/>
        <v>429448.72435999999</v>
      </c>
      <c r="IP32" s="13">
        <f t="shared" si="128"/>
        <v>347657.42468</v>
      </c>
      <c r="IQ32" s="14">
        <f t="shared" si="122"/>
        <v>80.954350300634346</v>
      </c>
    </row>
    <row r="33" spans="1:251" x14ac:dyDescent="0.25">
      <c r="A33" s="2" t="s">
        <v>205</v>
      </c>
      <c r="B33" s="3" t="s">
        <v>160</v>
      </c>
      <c r="C33" s="11">
        <f t="shared" si="129"/>
        <v>115787.1</v>
      </c>
      <c r="D33" s="11">
        <f t="shared" si="129"/>
        <v>93755.549790000019</v>
      </c>
      <c r="E33" s="11">
        <f t="shared" si="166"/>
        <v>80.972362024785156</v>
      </c>
      <c r="F33" s="13"/>
      <c r="G33" s="13"/>
      <c r="H33" s="13"/>
      <c r="I33" s="13">
        <v>85402</v>
      </c>
      <c r="J33" s="13">
        <v>67514.449790000013</v>
      </c>
      <c r="K33" s="14">
        <f t="shared" si="123"/>
        <v>79.054881372801589</v>
      </c>
      <c r="L33" s="13">
        <v>30385.1</v>
      </c>
      <c r="M33" s="13">
        <v>26241.1</v>
      </c>
      <c r="N33" s="14">
        <f t="shared" si="2"/>
        <v>86.36173650901263</v>
      </c>
      <c r="O33" s="13"/>
      <c r="P33" s="13"/>
      <c r="Q33" s="13"/>
      <c r="R33" s="13">
        <f t="shared" si="174"/>
        <v>156912.51400000002</v>
      </c>
      <c r="S33" s="13">
        <f t="shared" si="174"/>
        <v>107379.41237999999</v>
      </c>
      <c r="T33" s="14">
        <f t="shared" si="124"/>
        <v>68.432663299244552</v>
      </c>
      <c r="U33" s="13">
        <v>2488.3000000000002</v>
      </c>
      <c r="V33" s="13">
        <v>2488.3000000000002</v>
      </c>
      <c r="W33" s="14">
        <f t="shared" si="131"/>
        <v>100</v>
      </c>
      <c r="X33" s="13">
        <v>20817</v>
      </c>
      <c r="Y33" s="13">
        <v>20817</v>
      </c>
      <c r="Z33" s="14">
        <f t="shared" si="132"/>
        <v>100</v>
      </c>
      <c r="AA33" s="13">
        <v>58479.8</v>
      </c>
      <c r="AB33" s="13">
        <v>48642.635999999999</v>
      </c>
      <c r="AC33" s="14">
        <f t="shared" si="133"/>
        <v>83.178526602348157</v>
      </c>
      <c r="AD33" s="13">
        <v>6697.4</v>
      </c>
      <c r="AE33" s="13">
        <v>4979.1009999999997</v>
      </c>
      <c r="AF33" s="14">
        <f t="shared" si="134"/>
        <v>74.343790127512179</v>
      </c>
      <c r="AG33" s="13"/>
      <c r="AH33" s="13"/>
      <c r="AI33" s="14"/>
      <c r="AJ33" s="13"/>
      <c r="AK33" s="13"/>
      <c r="AL33" s="14"/>
      <c r="AM33" s="13">
        <v>1665</v>
      </c>
      <c r="AN33" s="13">
        <v>0</v>
      </c>
      <c r="AO33" s="14">
        <f t="shared" ref="AO33:AO40" si="199">AN33/AM33%</f>
        <v>0</v>
      </c>
      <c r="AP33" s="13"/>
      <c r="AQ33" s="13"/>
      <c r="AR33" s="14"/>
      <c r="AS33" s="13"/>
      <c r="AT33" s="13"/>
      <c r="AU33" s="14"/>
      <c r="AV33" s="13">
        <v>0</v>
      </c>
      <c r="AW33" s="13">
        <v>0</v>
      </c>
      <c r="AX33" s="14"/>
      <c r="AY33" s="13"/>
      <c r="AZ33" s="13"/>
      <c r="BA33" s="14"/>
      <c r="BB33" s="13">
        <v>387.07</v>
      </c>
      <c r="BC33" s="13">
        <v>0</v>
      </c>
      <c r="BD33" s="14">
        <f t="shared" si="167"/>
        <v>0</v>
      </c>
      <c r="BE33" s="13"/>
      <c r="BF33" s="13"/>
      <c r="BG33" s="14"/>
      <c r="BH33" s="13"/>
      <c r="BI33" s="13"/>
      <c r="BJ33" s="14"/>
      <c r="BK33" s="13">
        <v>34400</v>
      </c>
      <c r="BL33" s="13">
        <v>12000</v>
      </c>
      <c r="BM33" s="14">
        <f t="shared" si="168"/>
        <v>34.883720930232556</v>
      </c>
      <c r="BN33" s="13"/>
      <c r="BO33" s="13"/>
      <c r="BP33" s="14"/>
      <c r="BQ33" s="13">
        <v>1740.48</v>
      </c>
      <c r="BR33" s="13">
        <v>1740.48</v>
      </c>
      <c r="BS33" s="14">
        <f t="shared" si="136"/>
        <v>99.999999999999986</v>
      </c>
      <c r="BT33" s="13">
        <v>135.80000000000001</v>
      </c>
      <c r="BU33" s="13">
        <v>87.1</v>
      </c>
      <c r="BV33" s="14">
        <f t="shared" si="176"/>
        <v>64.138438880706914</v>
      </c>
      <c r="BW33" s="13"/>
      <c r="BX33" s="13"/>
      <c r="BY33" s="14"/>
      <c r="BZ33" s="13"/>
      <c r="CA33" s="13"/>
      <c r="CB33" s="14"/>
      <c r="CC33" s="13"/>
      <c r="CD33" s="13"/>
      <c r="CE33" s="14"/>
      <c r="CF33" s="13">
        <v>1845.6369999999999</v>
      </c>
      <c r="CG33" s="13">
        <v>1607.58149</v>
      </c>
      <c r="CH33" s="14">
        <f t="shared" si="137"/>
        <v>87.101715559451833</v>
      </c>
      <c r="CI33" s="13"/>
      <c r="CJ33" s="13"/>
      <c r="CK33" s="14"/>
      <c r="CL33" s="13">
        <v>12.9</v>
      </c>
      <c r="CM33" s="13">
        <v>12.9</v>
      </c>
      <c r="CN33" s="14">
        <f t="shared" si="138"/>
        <v>100</v>
      </c>
      <c r="CO33" s="13"/>
      <c r="CP33" s="13"/>
      <c r="CQ33" s="14"/>
      <c r="CR33" s="13"/>
      <c r="CS33" s="13"/>
      <c r="CT33" s="14"/>
      <c r="CU33" s="13">
        <v>1002.644</v>
      </c>
      <c r="CV33" s="13">
        <v>0</v>
      </c>
      <c r="CW33" s="14">
        <f t="shared" si="139"/>
        <v>0</v>
      </c>
      <c r="CX33" s="13">
        <v>4927.7860000000001</v>
      </c>
      <c r="CY33" s="13">
        <v>0</v>
      </c>
      <c r="CZ33" s="14">
        <f t="shared" si="177"/>
        <v>0</v>
      </c>
      <c r="DA33" s="13"/>
      <c r="DB33" s="13"/>
      <c r="DC33" s="14"/>
      <c r="DD33" s="13"/>
      <c r="DE33" s="13"/>
      <c r="DF33" s="14"/>
      <c r="DG33" s="13"/>
      <c r="DH33" s="13"/>
      <c r="DI33" s="14"/>
      <c r="DJ33" s="13"/>
      <c r="DK33" s="13"/>
      <c r="DL33" s="14"/>
      <c r="DM33" s="13"/>
      <c r="DN33" s="13"/>
      <c r="DO33" s="14"/>
      <c r="DP33" s="13"/>
      <c r="DQ33" s="13"/>
      <c r="DR33" s="14"/>
      <c r="DS33" s="13"/>
      <c r="DT33" s="13"/>
      <c r="DU33" s="14"/>
      <c r="DV33" s="13"/>
      <c r="DW33" s="13"/>
      <c r="DX33" s="14"/>
      <c r="DY33" s="13"/>
      <c r="DZ33" s="13"/>
      <c r="EA33" s="14"/>
      <c r="EB33" s="13"/>
      <c r="EC33" s="13"/>
      <c r="ED33" s="14"/>
      <c r="EE33" s="13"/>
      <c r="EF33" s="13"/>
      <c r="EG33" s="14"/>
      <c r="EH33" s="13">
        <v>270</v>
      </c>
      <c r="EI33" s="13">
        <v>270</v>
      </c>
      <c r="EJ33" s="14">
        <f t="shared" si="142"/>
        <v>100</v>
      </c>
      <c r="EK33" s="13"/>
      <c r="EL33" s="13"/>
      <c r="EM33" s="14"/>
      <c r="EN33" s="13">
        <v>2666.4580000000001</v>
      </c>
      <c r="EO33" s="13">
        <v>2666.3778900000002</v>
      </c>
      <c r="EP33" s="14">
        <f t="shared" si="171"/>
        <v>99.996995639908832</v>
      </c>
      <c r="EQ33" s="13">
        <v>5233</v>
      </c>
      <c r="ER33" s="13">
        <v>5233</v>
      </c>
      <c r="ES33" s="14">
        <f t="shared" si="143"/>
        <v>100</v>
      </c>
      <c r="ET33" s="13"/>
      <c r="EU33" s="13"/>
      <c r="EV33" s="14"/>
      <c r="EW33" s="13"/>
      <c r="EX33" s="13"/>
      <c r="EY33" s="14"/>
      <c r="EZ33" s="13">
        <v>5783.2389999999996</v>
      </c>
      <c r="FA33" s="13">
        <v>0</v>
      </c>
      <c r="FB33" s="14">
        <f t="shared" si="144"/>
        <v>0</v>
      </c>
      <c r="FC33" s="13"/>
      <c r="FD33" s="13"/>
      <c r="FE33" s="14"/>
      <c r="FF33" s="13">
        <v>8360</v>
      </c>
      <c r="FG33" s="13">
        <v>6834.9359999999997</v>
      </c>
      <c r="FH33" s="14">
        <f t="shared" si="145"/>
        <v>81.757607655502397</v>
      </c>
      <c r="FI33" s="14">
        <f t="shared" si="146"/>
        <v>247647.80000000005</v>
      </c>
      <c r="FJ33" s="14">
        <f t="shared" si="147"/>
        <v>199050.12516999996</v>
      </c>
      <c r="FK33" s="14">
        <f t="shared" si="93"/>
        <v>80.376294548144543</v>
      </c>
      <c r="FL33" s="13">
        <v>4256</v>
      </c>
      <c r="FM33" s="13">
        <v>3192.3</v>
      </c>
      <c r="FN33" s="14">
        <f t="shared" si="148"/>
        <v>75.007048872180448</v>
      </c>
      <c r="FO33" s="13">
        <v>210</v>
      </c>
      <c r="FP33" s="13">
        <v>157.5</v>
      </c>
      <c r="FQ33" s="14">
        <f t="shared" si="149"/>
        <v>75</v>
      </c>
      <c r="FR33" s="13">
        <v>384.3</v>
      </c>
      <c r="FS33" s="13">
        <v>384.3</v>
      </c>
      <c r="FT33" s="14">
        <f t="shared" si="150"/>
        <v>100</v>
      </c>
      <c r="FU33" s="13"/>
      <c r="FV33" s="13"/>
      <c r="FW33" s="14"/>
      <c r="FX33" s="13"/>
      <c r="FY33" s="13"/>
      <c r="FZ33" s="14"/>
      <c r="GA33" s="13"/>
      <c r="GB33" s="13"/>
      <c r="GC33" s="14"/>
      <c r="GD33" s="13"/>
      <c r="GE33" s="13"/>
      <c r="GF33" s="14"/>
      <c r="GG33" s="13"/>
      <c r="GH33" s="13"/>
      <c r="GI33" s="14"/>
      <c r="GJ33" s="13">
        <v>59846.5</v>
      </c>
      <c r="GK33" s="13">
        <v>48318.659</v>
      </c>
      <c r="GL33" s="14">
        <f t="shared" si="153"/>
        <v>80.737652160109604</v>
      </c>
      <c r="GM33" s="22">
        <v>730.1</v>
      </c>
      <c r="GN33" s="22">
        <v>368.3</v>
      </c>
      <c r="GO33" s="23">
        <f t="shared" si="154"/>
        <v>50.445144500753322</v>
      </c>
      <c r="GP33" s="13">
        <v>156099.70000000001</v>
      </c>
      <c r="GQ33" s="13">
        <v>128674.371</v>
      </c>
      <c r="GR33" s="14">
        <f t="shared" si="155"/>
        <v>82.430889361094216</v>
      </c>
      <c r="GS33" s="13"/>
      <c r="GT33" s="13"/>
      <c r="GU33" s="14"/>
      <c r="GV33" s="13">
        <v>4252</v>
      </c>
      <c r="GW33" s="13">
        <v>1956.9</v>
      </c>
      <c r="GX33" s="14">
        <f t="shared" si="156"/>
        <v>46.023047977422387</v>
      </c>
      <c r="GY33" s="13">
        <v>95.5</v>
      </c>
      <c r="GZ33" s="13">
        <v>53.4</v>
      </c>
      <c r="HA33" s="14">
        <f t="shared" si="157"/>
        <v>55.916230366492151</v>
      </c>
      <c r="HB33" s="13">
        <v>17078.599999999999</v>
      </c>
      <c r="HC33" s="13">
        <v>12873.718220000001</v>
      </c>
      <c r="HD33" s="14">
        <f t="shared" si="158"/>
        <v>75.379236120056689</v>
      </c>
      <c r="HE33" s="13">
        <v>2726.1</v>
      </c>
      <c r="HF33" s="13">
        <v>1580.4</v>
      </c>
      <c r="HG33" s="14">
        <f t="shared" si="159"/>
        <v>57.972928359194455</v>
      </c>
      <c r="HH33" s="13"/>
      <c r="HI33" s="13"/>
      <c r="HJ33" s="14"/>
      <c r="HK33" s="13"/>
      <c r="HL33" s="13">
        <v>0</v>
      </c>
      <c r="HM33" s="14"/>
      <c r="HN33" s="22">
        <v>1435.2</v>
      </c>
      <c r="HO33" s="22">
        <v>1076.4000000000001</v>
      </c>
      <c r="HP33" s="23">
        <f t="shared" si="160"/>
        <v>75</v>
      </c>
      <c r="HQ33" s="22">
        <v>54.2</v>
      </c>
      <c r="HR33" s="22">
        <v>0</v>
      </c>
      <c r="HS33" s="23">
        <f t="shared" si="161"/>
        <v>0</v>
      </c>
      <c r="HT33" s="22">
        <v>3.7</v>
      </c>
      <c r="HU33" s="22">
        <v>2.77</v>
      </c>
      <c r="HV33" s="23">
        <f t="shared" si="162"/>
        <v>74.864864864864856</v>
      </c>
      <c r="HW33" s="22"/>
      <c r="HX33" s="22"/>
      <c r="HY33" s="23"/>
      <c r="HZ33" s="22"/>
      <c r="IA33" s="22"/>
      <c r="IB33" s="23"/>
      <c r="IC33" s="22">
        <v>475.9</v>
      </c>
      <c r="ID33" s="22">
        <v>411.10694999999998</v>
      </c>
      <c r="IE33" s="23">
        <f t="shared" si="163"/>
        <v>86.385154444210968</v>
      </c>
      <c r="IF33" s="23">
        <f t="shared" si="164"/>
        <v>500</v>
      </c>
      <c r="IG33" s="23">
        <f t="shared" si="164"/>
        <v>500</v>
      </c>
      <c r="IH33" s="23">
        <f t="shared" si="119"/>
        <v>100</v>
      </c>
      <c r="II33" s="22">
        <v>500</v>
      </c>
      <c r="IJ33" s="22">
        <v>500</v>
      </c>
      <c r="IK33" s="23">
        <f t="shared" si="165"/>
        <v>100</v>
      </c>
      <c r="IL33" s="22"/>
      <c r="IM33" s="22"/>
      <c r="IN33" s="23"/>
      <c r="IO33" s="13">
        <f t="shared" si="127"/>
        <v>520847.41400000011</v>
      </c>
      <c r="IP33" s="13">
        <f t="shared" si="128"/>
        <v>400685.08733999997</v>
      </c>
      <c r="IQ33" s="14">
        <f t="shared" si="122"/>
        <v>76.929456990641768</v>
      </c>
    </row>
    <row r="34" spans="1:251" x14ac:dyDescent="0.25">
      <c r="A34" s="2" t="s">
        <v>206</v>
      </c>
      <c r="B34" s="3" t="s">
        <v>161</v>
      </c>
      <c r="C34" s="11">
        <f t="shared" si="129"/>
        <v>140856.1</v>
      </c>
      <c r="D34" s="11">
        <f t="shared" si="129"/>
        <v>117474.67932</v>
      </c>
      <c r="E34" s="11">
        <f t="shared" si="166"/>
        <v>83.400491224732178</v>
      </c>
      <c r="F34" s="13"/>
      <c r="G34" s="13"/>
      <c r="H34" s="13"/>
      <c r="I34" s="13">
        <v>110744</v>
      </c>
      <c r="J34" s="13">
        <v>90900.872319999995</v>
      </c>
      <c r="K34" s="14">
        <f t="shared" si="123"/>
        <v>82.081983963013784</v>
      </c>
      <c r="L34" s="13">
        <v>30112.1</v>
      </c>
      <c r="M34" s="13">
        <v>26573.807000000001</v>
      </c>
      <c r="N34" s="14">
        <f>M34/L34%</f>
        <v>88.249597337947208</v>
      </c>
      <c r="O34" s="13"/>
      <c r="P34" s="13"/>
      <c r="Q34" s="13"/>
      <c r="R34" s="13">
        <f t="shared" si="174"/>
        <v>262667.32738000003</v>
      </c>
      <c r="S34" s="13">
        <f t="shared" si="174"/>
        <v>158238.74140999996</v>
      </c>
      <c r="T34" s="14">
        <f t="shared" si="124"/>
        <v>60.2430241280357</v>
      </c>
      <c r="U34" s="13">
        <v>2690</v>
      </c>
      <c r="V34" s="13">
        <v>2690</v>
      </c>
      <c r="W34" s="14">
        <f t="shared" si="131"/>
        <v>100</v>
      </c>
      <c r="X34" s="13">
        <v>50578</v>
      </c>
      <c r="Y34" s="13">
        <v>50578</v>
      </c>
      <c r="Z34" s="14">
        <f t="shared" si="132"/>
        <v>100</v>
      </c>
      <c r="AA34" s="13">
        <v>86708.9</v>
      </c>
      <c r="AB34" s="13">
        <v>71193.566000000006</v>
      </c>
      <c r="AC34" s="14">
        <f t="shared" si="133"/>
        <v>82.106411221916105</v>
      </c>
      <c r="AD34" s="13">
        <v>9831.7000000000007</v>
      </c>
      <c r="AE34" s="13">
        <v>6718.8689999999997</v>
      </c>
      <c r="AF34" s="14">
        <f t="shared" si="134"/>
        <v>68.338832551847588</v>
      </c>
      <c r="AG34" s="13"/>
      <c r="AH34" s="13"/>
      <c r="AI34" s="14"/>
      <c r="AJ34" s="13">
        <v>470</v>
      </c>
      <c r="AK34" s="13">
        <v>0</v>
      </c>
      <c r="AL34" s="14">
        <f t="shared" si="175"/>
        <v>0</v>
      </c>
      <c r="AM34" s="13"/>
      <c r="AN34" s="13"/>
      <c r="AO34" s="14"/>
      <c r="AP34" s="13"/>
      <c r="AQ34" s="13"/>
      <c r="AR34" s="14"/>
      <c r="AS34" s="13"/>
      <c r="AT34" s="13"/>
      <c r="AU34" s="14"/>
      <c r="AV34" s="13">
        <v>0</v>
      </c>
      <c r="AW34" s="13">
        <v>0</v>
      </c>
      <c r="AX34" s="14"/>
      <c r="AY34" s="13"/>
      <c r="AZ34" s="13"/>
      <c r="BA34" s="14"/>
      <c r="BB34" s="13">
        <v>1132.25</v>
      </c>
      <c r="BC34" s="13">
        <v>485</v>
      </c>
      <c r="BD34" s="14">
        <f t="shared" si="167"/>
        <v>42.835062927798631</v>
      </c>
      <c r="BE34" s="13"/>
      <c r="BF34" s="13"/>
      <c r="BG34" s="14"/>
      <c r="BH34" s="13"/>
      <c r="BI34" s="13"/>
      <c r="BJ34" s="14"/>
      <c r="BK34" s="13">
        <v>21000</v>
      </c>
      <c r="BL34" s="13">
        <v>0</v>
      </c>
      <c r="BM34" s="14">
        <f t="shared" si="168"/>
        <v>0</v>
      </c>
      <c r="BN34" s="13">
        <v>45765.851060000001</v>
      </c>
      <c r="BO34" s="13">
        <v>0</v>
      </c>
      <c r="BP34" s="14">
        <f t="shared" ref="BP34:BP41" si="200">BO34/BN34%</f>
        <v>0</v>
      </c>
      <c r="BQ34" s="13">
        <v>3393.9360000000001</v>
      </c>
      <c r="BR34" s="13">
        <v>3393.9360000000001</v>
      </c>
      <c r="BS34" s="14">
        <f t="shared" si="136"/>
        <v>100</v>
      </c>
      <c r="BT34" s="13">
        <v>2408.9</v>
      </c>
      <c r="BU34" s="13">
        <v>2408.9</v>
      </c>
      <c r="BV34" s="14">
        <f t="shared" si="176"/>
        <v>100</v>
      </c>
      <c r="BW34" s="13">
        <v>2000</v>
      </c>
      <c r="BX34" s="13">
        <v>0</v>
      </c>
      <c r="BY34" s="14">
        <f t="shared" ref="BY34:BY37" si="201">BX34/BW34%</f>
        <v>0</v>
      </c>
      <c r="BZ34" s="13"/>
      <c r="CA34" s="13"/>
      <c r="CB34" s="14"/>
      <c r="CC34" s="13"/>
      <c r="CD34" s="13"/>
      <c r="CE34" s="14"/>
      <c r="CF34" s="13"/>
      <c r="CG34" s="13"/>
      <c r="CH34" s="14"/>
      <c r="CI34" s="13"/>
      <c r="CJ34" s="13"/>
      <c r="CK34" s="14"/>
      <c r="CL34" s="13">
        <v>62.96</v>
      </c>
      <c r="CM34" s="13">
        <v>62.96</v>
      </c>
      <c r="CN34" s="14">
        <f t="shared" si="138"/>
        <v>100</v>
      </c>
      <c r="CO34" s="13"/>
      <c r="CP34" s="13"/>
      <c r="CQ34" s="14"/>
      <c r="CR34" s="13"/>
      <c r="CS34" s="13"/>
      <c r="CT34" s="14"/>
      <c r="CU34" s="13">
        <v>1441.89</v>
      </c>
      <c r="CV34" s="13">
        <v>1073.29332</v>
      </c>
      <c r="CW34" s="14">
        <f t="shared" si="139"/>
        <v>74.436560347876735</v>
      </c>
      <c r="CX34" s="13">
        <v>2375.92</v>
      </c>
      <c r="CY34" s="13">
        <v>0</v>
      </c>
      <c r="CZ34" s="14">
        <f t="shared" si="177"/>
        <v>0</v>
      </c>
      <c r="DA34" s="13"/>
      <c r="DB34" s="13"/>
      <c r="DC34" s="14"/>
      <c r="DD34" s="13"/>
      <c r="DE34" s="13"/>
      <c r="DF34" s="14"/>
      <c r="DG34" s="13"/>
      <c r="DH34" s="13"/>
      <c r="DI34" s="14"/>
      <c r="DJ34" s="13"/>
      <c r="DK34" s="13"/>
      <c r="DL34" s="14"/>
      <c r="DM34" s="13"/>
      <c r="DN34" s="13"/>
      <c r="DO34" s="14"/>
      <c r="DP34" s="13">
        <v>1365.4099199999998</v>
      </c>
      <c r="DQ34" s="13">
        <v>1365.4099199999998</v>
      </c>
      <c r="DR34" s="14">
        <f t="shared" si="140"/>
        <v>100</v>
      </c>
      <c r="DS34" s="13"/>
      <c r="DT34" s="13"/>
      <c r="DU34" s="14"/>
      <c r="DV34" s="13"/>
      <c r="DW34" s="13"/>
      <c r="DX34" s="14"/>
      <c r="DY34" s="13"/>
      <c r="DZ34" s="13"/>
      <c r="EA34" s="14"/>
      <c r="EB34" s="13">
        <v>770.87940000000003</v>
      </c>
      <c r="EC34" s="13">
        <v>234.05131</v>
      </c>
      <c r="ED34" s="14">
        <f t="shared" si="197"/>
        <v>30.361598714403318</v>
      </c>
      <c r="EE34" s="13"/>
      <c r="EF34" s="13"/>
      <c r="EG34" s="14"/>
      <c r="EH34" s="13">
        <v>420</v>
      </c>
      <c r="EI34" s="13">
        <v>358.20377000000002</v>
      </c>
      <c r="EJ34" s="14">
        <f t="shared" si="142"/>
        <v>85.286611904761912</v>
      </c>
      <c r="EK34" s="13"/>
      <c r="EL34" s="13"/>
      <c r="EM34" s="14"/>
      <c r="EN34" s="13">
        <v>1226.547</v>
      </c>
      <c r="EO34" s="13">
        <v>1226.547</v>
      </c>
      <c r="EP34" s="14">
        <f t="shared" si="171"/>
        <v>100</v>
      </c>
      <c r="EQ34" s="13">
        <v>15690</v>
      </c>
      <c r="ER34" s="13">
        <v>15690</v>
      </c>
      <c r="ES34" s="14">
        <f t="shared" si="143"/>
        <v>100</v>
      </c>
      <c r="ET34" s="13"/>
      <c r="EU34" s="13"/>
      <c r="EV34" s="14"/>
      <c r="EW34" s="13"/>
      <c r="EX34" s="13"/>
      <c r="EY34" s="14"/>
      <c r="EZ34" s="13">
        <v>5334.1840000000002</v>
      </c>
      <c r="FA34" s="13">
        <v>0</v>
      </c>
      <c r="FB34" s="14">
        <f t="shared" si="144"/>
        <v>0</v>
      </c>
      <c r="FC34" s="13"/>
      <c r="FD34" s="13"/>
      <c r="FE34" s="14"/>
      <c r="FF34" s="13">
        <v>8000</v>
      </c>
      <c r="FG34" s="13">
        <v>760.00509</v>
      </c>
      <c r="FH34" s="14">
        <f t="shared" si="145"/>
        <v>9.5000636249999992</v>
      </c>
      <c r="FI34" s="14">
        <f t="shared" si="146"/>
        <v>352328.33057999995</v>
      </c>
      <c r="FJ34" s="14">
        <f t="shared" si="147"/>
        <v>260716.43544999999</v>
      </c>
      <c r="FK34" s="14">
        <f t="shared" si="93"/>
        <v>73.998146848086492</v>
      </c>
      <c r="FL34" s="13">
        <v>4879</v>
      </c>
      <c r="FM34" s="13">
        <v>3659.4</v>
      </c>
      <c r="FN34" s="14">
        <f t="shared" si="148"/>
        <v>75.003074400491911</v>
      </c>
      <c r="FO34" s="13">
        <v>315</v>
      </c>
      <c r="FP34" s="13">
        <v>235.85</v>
      </c>
      <c r="FQ34" s="14">
        <f t="shared" si="149"/>
        <v>74.873015873015873</v>
      </c>
      <c r="FR34" s="13">
        <v>428.4</v>
      </c>
      <c r="FS34" s="13">
        <v>273.25700000000001</v>
      </c>
      <c r="FT34" s="14">
        <f t="shared" si="150"/>
        <v>63.785480859010278</v>
      </c>
      <c r="FU34" s="13"/>
      <c r="FV34" s="13"/>
      <c r="FW34" s="14"/>
      <c r="FX34" s="13"/>
      <c r="FY34" s="13"/>
      <c r="FZ34" s="14"/>
      <c r="GA34" s="13">
        <v>1172.3305800000001</v>
      </c>
      <c r="GB34" s="13">
        <v>1172.3305800000001</v>
      </c>
      <c r="GC34" s="14">
        <f t="shared" si="151"/>
        <v>100</v>
      </c>
      <c r="GD34" s="13"/>
      <c r="GE34" s="13"/>
      <c r="GF34" s="14"/>
      <c r="GG34" s="13">
        <v>0.7</v>
      </c>
      <c r="GH34" s="13">
        <v>0</v>
      </c>
      <c r="GI34" s="14">
        <f t="shared" si="152"/>
        <v>0</v>
      </c>
      <c r="GJ34" s="13">
        <v>83456</v>
      </c>
      <c r="GK34" s="13">
        <v>57676.908000000003</v>
      </c>
      <c r="GL34" s="14">
        <f t="shared" si="153"/>
        <v>69.110558857361966</v>
      </c>
      <c r="GM34" s="22">
        <v>910.3</v>
      </c>
      <c r="GN34" s="22">
        <v>610.29999999999995</v>
      </c>
      <c r="GO34" s="23">
        <f t="shared" si="154"/>
        <v>67.043831703833902</v>
      </c>
      <c r="GP34" s="13">
        <v>233132.9</v>
      </c>
      <c r="GQ34" s="13">
        <v>178156.81299999999</v>
      </c>
      <c r="GR34" s="14">
        <f t="shared" si="155"/>
        <v>76.418563403106134</v>
      </c>
      <c r="GS34" s="13">
        <v>3.6</v>
      </c>
      <c r="GT34" s="13">
        <v>1.8</v>
      </c>
      <c r="GU34" s="14">
        <f t="shared" si="181"/>
        <v>49.999999999999993</v>
      </c>
      <c r="GV34" s="13">
        <v>4988.3999999999996</v>
      </c>
      <c r="GW34" s="13">
        <v>2598.1999999999998</v>
      </c>
      <c r="GX34" s="14">
        <f t="shared" si="156"/>
        <v>52.084836821425711</v>
      </c>
      <c r="GY34" s="13">
        <v>95.5</v>
      </c>
      <c r="GZ34" s="13">
        <v>56.1</v>
      </c>
      <c r="HA34" s="14">
        <f t="shared" si="157"/>
        <v>58.7434554973822</v>
      </c>
      <c r="HB34" s="13">
        <v>16881.3</v>
      </c>
      <c r="HC34" s="13">
        <v>12878.716920000001</v>
      </c>
      <c r="HD34" s="14">
        <f t="shared" si="158"/>
        <v>76.289840948268207</v>
      </c>
      <c r="HE34" s="13">
        <v>3450.3</v>
      </c>
      <c r="HF34" s="13">
        <v>1586.4</v>
      </c>
      <c r="HG34" s="14">
        <f t="shared" si="159"/>
        <v>45.978610555603865</v>
      </c>
      <c r="HH34" s="13"/>
      <c r="HI34" s="13"/>
      <c r="HJ34" s="14"/>
      <c r="HK34" s="13"/>
      <c r="HL34" s="13">
        <v>0</v>
      </c>
      <c r="HM34" s="14"/>
      <c r="HN34" s="22">
        <v>2013.8</v>
      </c>
      <c r="HO34" s="22">
        <v>1510.35</v>
      </c>
      <c r="HP34" s="23">
        <f t="shared" si="160"/>
        <v>75</v>
      </c>
      <c r="HQ34" s="22">
        <v>58.6</v>
      </c>
      <c r="HR34" s="22">
        <v>0</v>
      </c>
      <c r="HS34" s="23">
        <f t="shared" si="161"/>
        <v>0</v>
      </c>
      <c r="HT34" s="22">
        <v>1.4</v>
      </c>
      <c r="HU34" s="22">
        <v>1.05</v>
      </c>
      <c r="HV34" s="23">
        <f t="shared" si="162"/>
        <v>75.000000000000014</v>
      </c>
      <c r="HW34" s="22"/>
      <c r="HX34" s="22"/>
      <c r="HY34" s="23"/>
      <c r="HZ34" s="22"/>
      <c r="IA34" s="22"/>
      <c r="IB34" s="23"/>
      <c r="IC34" s="22">
        <v>540.79999999999995</v>
      </c>
      <c r="ID34" s="22">
        <v>298.95994999999999</v>
      </c>
      <c r="IE34" s="23">
        <f t="shared" si="163"/>
        <v>55.281055843195269</v>
      </c>
      <c r="IF34" s="23">
        <f t="shared" si="164"/>
        <v>0</v>
      </c>
      <c r="IG34" s="23">
        <f t="shared" si="164"/>
        <v>0</v>
      </c>
      <c r="IH34" s="23"/>
      <c r="II34" s="22"/>
      <c r="IJ34" s="22"/>
      <c r="IK34" s="23"/>
      <c r="IL34" s="22"/>
      <c r="IM34" s="22"/>
      <c r="IN34" s="23"/>
      <c r="IO34" s="13">
        <f t="shared" si="127"/>
        <v>755851.75795999996</v>
      </c>
      <c r="IP34" s="13">
        <f t="shared" si="128"/>
        <v>536429.85617999989</v>
      </c>
      <c r="IQ34" s="14">
        <f t="shared" si="122"/>
        <v>70.970246550433771</v>
      </c>
    </row>
    <row r="35" spans="1:251" x14ac:dyDescent="0.25">
      <c r="A35" s="2" t="s">
        <v>207</v>
      </c>
      <c r="B35" s="3" t="s">
        <v>162</v>
      </c>
      <c r="C35" s="11">
        <f t="shared" si="129"/>
        <v>193023.8</v>
      </c>
      <c r="D35" s="11">
        <f t="shared" si="129"/>
        <v>152966.00586999999</v>
      </c>
      <c r="E35" s="11">
        <f t="shared" si="166"/>
        <v>79.247225404328375</v>
      </c>
      <c r="F35" s="13"/>
      <c r="G35" s="13"/>
      <c r="H35" s="13"/>
      <c r="I35" s="13">
        <v>136564</v>
      </c>
      <c r="J35" s="13">
        <v>108238.49389</v>
      </c>
      <c r="K35" s="14">
        <f t="shared" si="123"/>
        <v>79.258438453765265</v>
      </c>
      <c r="L35" s="13">
        <v>56459.8</v>
      </c>
      <c r="M35" s="13">
        <v>44727.511979999996</v>
      </c>
      <c r="N35" s="14">
        <f t="shared" si="2"/>
        <v>79.220103471850749</v>
      </c>
      <c r="O35" s="13"/>
      <c r="P35" s="13"/>
      <c r="Q35" s="13"/>
      <c r="R35" s="13">
        <f t="shared" si="174"/>
        <v>547876.48171000008</v>
      </c>
      <c r="S35" s="13">
        <f t="shared" si="174"/>
        <v>442808.86271999998</v>
      </c>
      <c r="T35" s="14">
        <f t="shared" si="124"/>
        <v>80.822754307308614</v>
      </c>
      <c r="U35" s="13">
        <v>4100</v>
      </c>
      <c r="V35" s="13">
        <v>4100</v>
      </c>
      <c r="W35" s="14">
        <f t="shared" si="131"/>
        <v>100</v>
      </c>
      <c r="X35" s="13">
        <v>152033.20499999999</v>
      </c>
      <c r="Y35" s="13">
        <v>151125.60500000001</v>
      </c>
      <c r="Z35" s="14">
        <f t="shared" si="132"/>
        <v>99.403025148354928</v>
      </c>
      <c r="AA35" s="13">
        <v>128618.6</v>
      </c>
      <c r="AB35" s="13">
        <v>100919.36500000001</v>
      </c>
      <c r="AC35" s="14">
        <f t="shared" si="133"/>
        <v>78.464051855641401</v>
      </c>
      <c r="AD35" s="13">
        <v>12621.2</v>
      </c>
      <c r="AE35" s="13">
        <v>9473.6790000000001</v>
      </c>
      <c r="AF35" s="14">
        <f t="shared" si="134"/>
        <v>75.06163439292618</v>
      </c>
      <c r="AG35" s="13"/>
      <c r="AH35" s="13"/>
      <c r="AI35" s="14"/>
      <c r="AJ35" s="13"/>
      <c r="AK35" s="13"/>
      <c r="AL35" s="14"/>
      <c r="AM35" s="13"/>
      <c r="AN35" s="13"/>
      <c r="AO35" s="14"/>
      <c r="AP35" s="13"/>
      <c r="AQ35" s="13"/>
      <c r="AR35" s="14"/>
      <c r="AS35" s="13"/>
      <c r="AT35" s="13"/>
      <c r="AU35" s="14"/>
      <c r="AV35" s="13">
        <v>0</v>
      </c>
      <c r="AW35" s="13">
        <v>0</v>
      </c>
      <c r="AX35" s="14"/>
      <c r="AY35" s="13"/>
      <c r="AZ35" s="13"/>
      <c r="BA35" s="14"/>
      <c r="BB35" s="13"/>
      <c r="BC35" s="13"/>
      <c r="BD35" s="14"/>
      <c r="BE35" s="13"/>
      <c r="BF35" s="13"/>
      <c r="BG35" s="14"/>
      <c r="BH35" s="13">
        <v>13928.8</v>
      </c>
      <c r="BI35" s="13">
        <v>13928.8</v>
      </c>
      <c r="BJ35" s="14">
        <f t="shared" si="135"/>
        <v>100.00000000000001</v>
      </c>
      <c r="BK35" s="13"/>
      <c r="BL35" s="13"/>
      <c r="BM35" s="14"/>
      <c r="BN35" s="13"/>
      <c r="BO35" s="13"/>
      <c r="BP35" s="14"/>
      <c r="BQ35" s="13">
        <v>4059.12</v>
      </c>
      <c r="BR35" s="13">
        <v>4059.12</v>
      </c>
      <c r="BS35" s="14">
        <f t="shared" si="136"/>
        <v>100</v>
      </c>
      <c r="BT35" s="13">
        <v>1557.7</v>
      </c>
      <c r="BU35" s="13">
        <v>1112.3</v>
      </c>
      <c r="BV35" s="14">
        <f t="shared" si="176"/>
        <v>71.406560955254534</v>
      </c>
      <c r="BW35" s="13">
        <v>4000</v>
      </c>
      <c r="BX35" s="13">
        <v>2753.7204500000003</v>
      </c>
      <c r="BY35" s="14">
        <f t="shared" si="201"/>
        <v>68.843011250000004</v>
      </c>
      <c r="BZ35" s="13"/>
      <c r="CA35" s="13"/>
      <c r="CB35" s="14"/>
      <c r="CC35" s="13"/>
      <c r="CD35" s="13"/>
      <c r="CE35" s="14"/>
      <c r="CF35" s="13"/>
      <c r="CG35" s="13"/>
      <c r="CH35" s="14"/>
      <c r="CI35" s="13">
        <v>181969.17694999999</v>
      </c>
      <c r="CJ35" s="13">
        <v>123319.50164</v>
      </c>
      <c r="CK35" s="14">
        <f t="shared" ref="CK35" si="202">CJ35/CI35%</f>
        <v>67.769445192294697</v>
      </c>
      <c r="CL35" s="13">
        <v>82.126000000000005</v>
      </c>
      <c r="CM35" s="13">
        <v>82.126000000000005</v>
      </c>
      <c r="CN35" s="14">
        <f t="shared" si="138"/>
        <v>100</v>
      </c>
      <c r="CO35" s="13"/>
      <c r="CP35" s="13"/>
      <c r="CQ35" s="14"/>
      <c r="CR35" s="13"/>
      <c r="CS35" s="13"/>
      <c r="CT35" s="14"/>
      <c r="CU35" s="13">
        <v>395.584</v>
      </c>
      <c r="CV35" s="13">
        <v>391.62796000000003</v>
      </c>
      <c r="CW35" s="14">
        <f t="shared" si="139"/>
        <v>98.999949441837899</v>
      </c>
      <c r="CX35" s="13">
        <v>2409.4670000000001</v>
      </c>
      <c r="CY35" s="13">
        <v>106.38200000000001</v>
      </c>
      <c r="CZ35" s="14">
        <f t="shared" si="177"/>
        <v>4.4151673378386178</v>
      </c>
      <c r="DA35" s="13"/>
      <c r="DB35" s="13"/>
      <c r="DC35" s="14"/>
      <c r="DD35" s="13"/>
      <c r="DE35" s="13"/>
      <c r="DF35" s="14"/>
      <c r="DG35" s="13"/>
      <c r="DH35" s="13"/>
      <c r="DI35" s="14"/>
      <c r="DJ35" s="13"/>
      <c r="DK35" s="13"/>
      <c r="DL35" s="14"/>
      <c r="DM35" s="13"/>
      <c r="DN35" s="13"/>
      <c r="DO35" s="14"/>
      <c r="DP35" s="13">
        <v>2267.5557599999997</v>
      </c>
      <c r="DQ35" s="13">
        <v>2267.5557599999997</v>
      </c>
      <c r="DR35" s="14">
        <f t="shared" si="140"/>
        <v>100</v>
      </c>
      <c r="DS35" s="13">
        <v>3119.71</v>
      </c>
      <c r="DT35" s="13">
        <v>0</v>
      </c>
      <c r="DU35" s="14">
        <f t="shared" si="169"/>
        <v>0</v>
      </c>
      <c r="DV35" s="13"/>
      <c r="DW35" s="13"/>
      <c r="DX35" s="14"/>
      <c r="DY35" s="13"/>
      <c r="DZ35" s="13"/>
      <c r="EA35" s="14"/>
      <c r="EB35" s="13"/>
      <c r="EC35" s="13"/>
      <c r="ED35" s="14"/>
      <c r="EE35" s="13"/>
      <c r="EF35" s="13"/>
      <c r="EG35" s="14"/>
      <c r="EH35" s="13">
        <v>270</v>
      </c>
      <c r="EI35" s="13">
        <v>0</v>
      </c>
      <c r="EJ35" s="14">
        <f t="shared" si="142"/>
        <v>0</v>
      </c>
      <c r="EK35" s="13"/>
      <c r="EL35" s="13"/>
      <c r="EM35" s="14"/>
      <c r="EN35" s="13">
        <v>8430.5059999999994</v>
      </c>
      <c r="EO35" s="13">
        <v>8430.5059999999994</v>
      </c>
      <c r="EP35" s="14">
        <f t="shared" si="171"/>
        <v>100</v>
      </c>
      <c r="EQ35" s="13">
        <v>12011</v>
      </c>
      <c r="ER35" s="13">
        <v>12011</v>
      </c>
      <c r="ES35" s="14">
        <f t="shared" si="143"/>
        <v>100</v>
      </c>
      <c r="ET35" s="13"/>
      <c r="EU35" s="13"/>
      <c r="EV35" s="14"/>
      <c r="EW35" s="13"/>
      <c r="EX35" s="13"/>
      <c r="EY35" s="14"/>
      <c r="EZ35" s="13">
        <v>4503.0339999999997</v>
      </c>
      <c r="FA35" s="13">
        <v>0</v>
      </c>
      <c r="FB35" s="14">
        <f t="shared" si="144"/>
        <v>0</v>
      </c>
      <c r="FC35" s="13"/>
      <c r="FD35" s="13"/>
      <c r="FE35" s="14"/>
      <c r="FF35" s="13">
        <v>11499.697</v>
      </c>
      <c r="FG35" s="13">
        <v>8727.573910000001</v>
      </c>
      <c r="FH35" s="14">
        <f t="shared" si="145"/>
        <v>75.893946683986542</v>
      </c>
      <c r="FI35" s="14">
        <f t="shared" si="146"/>
        <v>654961.58923000016</v>
      </c>
      <c r="FJ35" s="14">
        <f t="shared" si="147"/>
        <v>518576.36410000001</v>
      </c>
      <c r="FK35" s="14">
        <f t="shared" si="93"/>
        <v>79.176607090754715</v>
      </c>
      <c r="FL35" s="13">
        <v>9630</v>
      </c>
      <c r="FM35" s="13">
        <v>7222.5</v>
      </c>
      <c r="FN35" s="14">
        <f t="shared" si="148"/>
        <v>75</v>
      </c>
      <c r="FO35" s="13">
        <v>402.5</v>
      </c>
      <c r="FP35" s="13">
        <v>341</v>
      </c>
      <c r="FQ35" s="14">
        <f t="shared" si="149"/>
        <v>84.720496894409933</v>
      </c>
      <c r="FR35" s="13">
        <v>425.1</v>
      </c>
      <c r="FS35" s="13">
        <v>258.85732000000002</v>
      </c>
      <c r="FT35" s="14">
        <f t="shared" si="150"/>
        <v>60.893276876029169</v>
      </c>
      <c r="FU35" s="13"/>
      <c r="FV35" s="13"/>
      <c r="FW35" s="14"/>
      <c r="FX35" s="13"/>
      <c r="FY35" s="13"/>
      <c r="FZ35" s="14"/>
      <c r="GA35" s="13">
        <v>22976.589230000001</v>
      </c>
      <c r="GB35" s="13">
        <v>10009.844499999999</v>
      </c>
      <c r="GC35" s="14">
        <f t="shared" si="151"/>
        <v>43.565406509206234</v>
      </c>
      <c r="GD35" s="13">
        <v>11</v>
      </c>
      <c r="GE35" s="13">
        <v>0</v>
      </c>
      <c r="GF35" s="14">
        <f t="shared" si="198"/>
        <v>0</v>
      </c>
      <c r="GG35" s="13">
        <v>13.5</v>
      </c>
      <c r="GH35" s="13">
        <v>0</v>
      </c>
      <c r="GI35" s="14">
        <f t="shared" si="152"/>
        <v>0</v>
      </c>
      <c r="GJ35" s="13">
        <v>158845.5</v>
      </c>
      <c r="GK35" s="13">
        <v>126645.758</v>
      </c>
      <c r="GL35" s="14">
        <f t="shared" si="153"/>
        <v>79.728892540235648</v>
      </c>
      <c r="GM35" s="22">
        <v>417.6</v>
      </c>
      <c r="GN35" s="22">
        <v>328.7</v>
      </c>
      <c r="GO35" s="23">
        <f t="shared" si="154"/>
        <v>78.711685823754777</v>
      </c>
      <c r="GP35" s="13">
        <v>407790.7</v>
      </c>
      <c r="GQ35" s="13">
        <v>331612.56599999999</v>
      </c>
      <c r="GR35" s="14">
        <f t="shared" si="155"/>
        <v>81.319305712464754</v>
      </c>
      <c r="GS35" s="13">
        <v>332</v>
      </c>
      <c r="GT35" s="13">
        <v>235.97</v>
      </c>
      <c r="GU35" s="14">
        <f t="shared" si="181"/>
        <v>71.075301204819283</v>
      </c>
      <c r="GV35" s="13">
        <v>5767.5</v>
      </c>
      <c r="GW35" s="13">
        <v>1933.2</v>
      </c>
      <c r="GX35" s="14">
        <f t="shared" si="156"/>
        <v>33.518855656697014</v>
      </c>
      <c r="GY35" s="13">
        <v>127.3</v>
      </c>
      <c r="GZ35" s="13">
        <v>42.6</v>
      </c>
      <c r="HA35" s="14">
        <f t="shared" si="157"/>
        <v>33.464257659073063</v>
      </c>
      <c r="HB35" s="13">
        <v>37319.4</v>
      </c>
      <c r="HC35" s="13">
        <v>30789.197329999999</v>
      </c>
      <c r="HD35" s="14">
        <f t="shared" si="158"/>
        <v>82.501855147724768</v>
      </c>
      <c r="HE35" s="13">
        <v>5997.3</v>
      </c>
      <c r="HF35" s="13">
        <v>5550</v>
      </c>
      <c r="HG35" s="14">
        <f t="shared" si="159"/>
        <v>92.541643739682854</v>
      </c>
      <c r="HH35" s="13"/>
      <c r="HI35" s="13"/>
      <c r="HJ35" s="14"/>
      <c r="HK35" s="13"/>
      <c r="HL35" s="13">
        <v>0</v>
      </c>
      <c r="HM35" s="14"/>
      <c r="HN35" s="22">
        <v>3765.2</v>
      </c>
      <c r="HO35" s="22">
        <v>2823.9</v>
      </c>
      <c r="HP35" s="23">
        <f t="shared" si="160"/>
        <v>75</v>
      </c>
      <c r="HQ35" s="22">
        <v>113.8</v>
      </c>
      <c r="HR35" s="22">
        <v>30.335999999999999</v>
      </c>
      <c r="HS35" s="23">
        <f t="shared" si="161"/>
        <v>26.657293497363796</v>
      </c>
      <c r="HT35" s="22">
        <v>9.4</v>
      </c>
      <c r="HU35" s="22">
        <v>7</v>
      </c>
      <c r="HV35" s="23">
        <f t="shared" si="162"/>
        <v>74.468085106382972</v>
      </c>
      <c r="HW35" s="22"/>
      <c r="HX35" s="22"/>
      <c r="HY35" s="23"/>
      <c r="HZ35" s="22"/>
      <c r="IA35" s="22"/>
      <c r="IB35" s="23"/>
      <c r="IC35" s="22">
        <v>1017.2</v>
      </c>
      <c r="ID35" s="22">
        <v>744.93494999999996</v>
      </c>
      <c r="IE35" s="23">
        <f t="shared" si="163"/>
        <v>73.233872394809268</v>
      </c>
      <c r="IF35" s="23">
        <f t="shared" si="164"/>
        <v>0</v>
      </c>
      <c r="IG35" s="23">
        <f t="shared" si="164"/>
        <v>0</v>
      </c>
      <c r="IH35" s="23"/>
      <c r="II35" s="22"/>
      <c r="IJ35" s="22"/>
      <c r="IK35" s="23"/>
      <c r="IL35" s="22"/>
      <c r="IM35" s="22"/>
      <c r="IN35" s="23"/>
      <c r="IO35" s="13">
        <f t="shared" si="127"/>
        <v>1395861.8709400003</v>
      </c>
      <c r="IP35" s="13">
        <f t="shared" si="128"/>
        <v>1114351.23269</v>
      </c>
      <c r="IQ35" s="14">
        <f t="shared" si="122"/>
        <v>79.83248599946171</v>
      </c>
    </row>
    <row r="36" spans="1:251" x14ac:dyDescent="0.25">
      <c r="A36" s="2" t="s">
        <v>208</v>
      </c>
      <c r="B36" s="3" t="s">
        <v>163</v>
      </c>
      <c r="C36" s="11">
        <f t="shared" si="129"/>
        <v>79481</v>
      </c>
      <c r="D36" s="11">
        <f t="shared" si="129"/>
        <v>67197.581299999991</v>
      </c>
      <c r="E36" s="11">
        <f t="shared" si="166"/>
        <v>84.545465331337041</v>
      </c>
      <c r="F36" s="13"/>
      <c r="G36" s="13"/>
      <c r="H36" s="13"/>
      <c r="I36" s="13">
        <v>69086</v>
      </c>
      <c r="J36" s="13">
        <v>61302.681299999997</v>
      </c>
      <c r="K36" s="14">
        <f t="shared" si="123"/>
        <v>88.733869814434172</v>
      </c>
      <c r="L36" s="13">
        <v>10395</v>
      </c>
      <c r="M36" s="13">
        <v>5894.9</v>
      </c>
      <c r="N36" s="14">
        <f t="shared" si="2"/>
        <v>56.708994708994702</v>
      </c>
      <c r="O36" s="13"/>
      <c r="P36" s="13"/>
      <c r="Q36" s="13"/>
      <c r="R36" s="13">
        <f t="shared" si="174"/>
        <v>66884.086320000002</v>
      </c>
      <c r="S36" s="13">
        <f t="shared" si="174"/>
        <v>53517.021489999999</v>
      </c>
      <c r="T36" s="14">
        <f t="shared" si="124"/>
        <v>80.014581097741754</v>
      </c>
      <c r="U36" s="13">
        <v>735.9</v>
      </c>
      <c r="V36" s="13">
        <v>735.9</v>
      </c>
      <c r="W36" s="14">
        <f t="shared" si="131"/>
        <v>100</v>
      </c>
      <c r="X36" s="13">
        <v>19383.099999999999</v>
      </c>
      <c r="Y36" s="13">
        <v>19383.099999999999</v>
      </c>
      <c r="Z36" s="14">
        <f t="shared" si="132"/>
        <v>100</v>
      </c>
      <c r="AA36" s="13">
        <v>30813.8</v>
      </c>
      <c r="AB36" s="13">
        <v>21809.892</v>
      </c>
      <c r="AC36" s="14">
        <f t="shared" si="133"/>
        <v>70.779624713602345</v>
      </c>
      <c r="AD36" s="13">
        <v>3173.2</v>
      </c>
      <c r="AE36" s="13">
        <v>2348.5839999999998</v>
      </c>
      <c r="AF36" s="14">
        <f t="shared" si="134"/>
        <v>74.013109794529171</v>
      </c>
      <c r="AG36" s="13"/>
      <c r="AH36" s="13"/>
      <c r="AI36" s="14"/>
      <c r="AJ36" s="13"/>
      <c r="AK36" s="13"/>
      <c r="AL36" s="14"/>
      <c r="AM36" s="13"/>
      <c r="AN36" s="13"/>
      <c r="AO36" s="14"/>
      <c r="AP36" s="13"/>
      <c r="AQ36" s="13"/>
      <c r="AR36" s="14"/>
      <c r="AS36" s="13"/>
      <c r="AT36" s="13"/>
      <c r="AU36" s="14"/>
      <c r="AV36" s="13">
        <v>0</v>
      </c>
      <c r="AW36" s="13">
        <v>0</v>
      </c>
      <c r="AX36" s="14"/>
      <c r="AY36" s="13"/>
      <c r="AZ36" s="13"/>
      <c r="BA36" s="14"/>
      <c r="BB36" s="13"/>
      <c r="BC36" s="13"/>
      <c r="BD36" s="14"/>
      <c r="BE36" s="13"/>
      <c r="BF36" s="13"/>
      <c r="BG36" s="14"/>
      <c r="BH36" s="13"/>
      <c r="BI36" s="13"/>
      <c r="BJ36" s="14"/>
      <c r="BK36" s="13"/>
      <c r="BL36" s="13"/>
      <c r="BM36" s="14"/>
      <c r="BN36" s="13"/>
      <c r="BO36" s="13"/>
      <c r="BP36" s="14"/>
      <c r="BQ36" s="13">
        <v>529.20000000000005</v>
      </c>
      <c r="BR36" s="13">
        <v>529.20000000000005</v>
      </c>
      <c r="BS36" s="14">
        <f t="shared" si="136"/>
        <v>100</v>
      </c>
      <c r="BT36" s="13"/>
      <c r="BU36" s="13"/>
      <c r="BV36" s="14"/>
      <c r="BW36" s="13"/>
      <c r="BX36" s="13"/>
      <c r="BY36" s="14"/>
      <c r="BZ36" s="13"/>
      <c r="CA36" s="13"/>
      <c r="CB36" s="14"/>
      <c r="CC36" s="13"/>
      <c r="CD36" s="13"/>
      <c r="CE36" s="14"/>
      <c r="CF36" s="13">
        <v>1845.6369999999999</v>
      </c>
      <c r="CG36" s="13">
        <v>1845.6369999999999</v>
      </c>
      <c r="CH36" s="14">
        <f t="shared" si="137"/>
        <v>100</v>
      </c>
      <c r="CI36" s="13"/>
      <c r="CJ36" s="13"/>
      <c r="CK36" s="14"/>
      <c r="CL36" s="13">
        <v>14.32</v>
      </c>
      <c r="CM36" s="13">
        <v>14.32</v>
      </c>
      <c r="CN36" s="14">
        <f t="shared" si="138"/>
        <v>100</v>
      </c>
      <c r="CO36" s="13"/>
      <c r="CP36" s="13"/>
      <c r="CQ36" s="14"/>
      <c r="CR36" s="13"/>
      <c r="CS36" s="13"/>
      <c r="CT36" s="14"/>
      <c r="CU36" s="13">
        <v>237.35</v>
      </c>
      <c r="CV36" s="13">
        <v>237.35</v>
      </c>
      <c r="CW36" s="14">
        <f t="shared" si="139"/>
        <v>100</v>
      </c>
      <c r="CX36" s="13"/>
      <c r="CY36" s="13"/>
      <c r="CZ36" s="14"/>
      <c r="DA36" s="13"/>
      <c r="DB36" s="13"/>
      <c r="DC36" s="14"/>
      <c r="DD36" s="13"/>
      <c r="DE36" s="13"/>
      <c r="DF36" s="14"/>
      <c r="DG36" s="13"/>
      <c r="DH36" s="13"/>
      <c r="DI36" s="14"/>
      <c r="DJ36" s="13"/>
      <c r="DK36" s="13"/>
      <c r="DL36" s="14"/>
      <c r="DM36" s="13"/>
      <c r="DN36" s="13"/>
      <c r="DO36" s="14"/>
      <c r="DP36" s="13">
        <v>1879.33932</v>
      </c>
      <c r="DQ36" s="13">
        <v>1879.33932</v>
      </c>
      <c r="DR36" s="14">
        <f t="shared" si="140"/>
        <v>100</v>
      </c>
      <c r="DS36" s="13"/>
      <c r="DT36" s="13"/>
      <c r="DU36" s="14"/>
      <c r="DV36" s="13"/>
      <c r="DW36" s="13"/>
      <c r="DX36" s="14"/>
      <c r="DY36" s="13"/>
      <c r="DZ36" s="13"/>
      <c r="EA36" s="14"/>
      <c r="EB36" s="13"/>
      <c r="EC36" s="13"/>
      <c r="ED36" s="14"/>
      <c r="EE36" s="13"/>
      <c r="EF36" s="13"/>
      <c r="EG36" s="14"/>
      <c r="EH36" s="13">
        <v>150</v>
      </c>
      <c r="EI36" s="13">
        <v>150</v>
      </c>
      <c r="EJ36" s="14">
        <f t="shared" si="142"/>
        <v>100</v>
      </c>
      <c r="EK36" s="13"/>
      <c r="EL36" s="13"/>
      <c r="EM36" s="14"/>
      <c r="EN36" s="13"/>
      <c r="EO36" s="13"/>
      <c r="EP36" s="14"/>
      <c r="EQ36" s="13">
        <v>2239</v>
      </c>
      <c r="ER36" s="13">
        <v>2239</v>
      </c>
      <c r="ES36" s="14">
        <f t="shared" si="143"/>
        <v>100</v>
      </c>
      <c r="ET36" s="13"/>
      <c r="EU36" s="13"/>
      <c r="EV36" s="14"/>
      <c r="EW36" s="13"/>
      <c r="EX36" s="13"/>
      <c r="EY36" s="14"/>
      <c r="EZ36" s="13">
        <v>3538.54</v>
      </c>
      <c r="FA36" s="13">
        <v>0</v>
      </c>
      <c r="FB36" s="14">
        <f t="shared" si="144"/>
        <v>0</v>
      </c>
      <c r="FC36" s="13"/>
      <c r="FD36" s="13"/>
      <c r="FE36" s="14"/>
      <c r="FF36" s="13">
        <v>2344.6999999999998</v>
      </c>
      <c r="FG36" s="13">
        <v>2344.6991699999999</v>
      </c>
      <c r="FH36" s="14">
        <f t="shared" si="145"/>
        <v>99.999964601015051</v>
      </c>
      <c r="FI36" s="14">
        <f t="shared" si="146"/>
        <v>100956.92300000001</v>
      </c>
      <c r="FJ36" s="14">
        <f t="shared" si="147"/>
        <v>83401.42995000002</v>
      </c>
      <c r="FK36" s="14">
        <f t="shared" si="93"/>
        <v>82.610907178698398</v>
      </c>
      <c r="FL36" s="13">
        <v>1042</v>
      </c>
      <c r="FM36" s="13">
        <v>781.2</v>
      </c>
      <c r="FN36" s="14">
        <f t="shared" si="148"/>
        <v>74.971209213051822</v>
      </c>
      <c r="FO36" s="13">
        <v>140</v>
      </c>
      <c r="FP36" s="13">
        <v>104.47</v>
      </c>
      <c r="FQ36" s="14">
        <f t="shared" si="149"/>
        <v>74.621428571428581</v>
      </c>
      <c r="FR36" s="13">
        <v>181.6</v>
      </c>
      <c r="FS36" s="13">
        <v>110.9</v>
      </c>
      <c r="FT36" s="14">
        <f t="shared" si="150"/>
        <v>61.068281938326002</v>
      </c>
      <c r="FU36" s="13"/>
      <c r="FV36" s="13"/>
      <c r="FW36" s="14"/>
      <c r="FX36" s="13"/>
      <c r="FY36" s="13"/>
      <c r="FZ36" s="14"/>
      <c r="GA36" s="13">
        <v>75.322999999999993</v>
      </c>
      <c r="GB36" s="13">
        <v>75.322999999999993</v>
      </c>
      <c r="GC36" s="14">
        <f t="shared" si="151"/>
        <v>100</v>
      </c>
      <c r="GD36" s="13"/>
      <c r="GE36" s="13"/>
      <c r="GF36" s="14"/>
      <c r="GG36" s="13">
        <v>0.1</v>
      </c>
      <c r="GH36" s="13">
        <v>0</v>
      </c>
      <c r="GI36" s="14">
        <f t="shared" si="152"/>
        <v>0</v>
      </c>
      <c r="GJ36" s="13">
        <v>24048.1</v>
      </c>
      <c r="GK36" s="13">
        <v>20562.38</v>
      </c>
      <c r="GL36" s="14">
        <f t="shared" si="153"/>
        <v>85.505216628340705</v>
      </c>
      <c r="GM36" s="22">
        <v>318</v>
      </c>
      <c r="GN36" s="22">
        <v>190.6</v>
      </c>
      <c r="GO36" s="23">
        <f t="shared" si="154"/>
        <v>59.937106918238989</v>
      </c>
      <c r="GP36" s="13">
        <v>66065.600000000006</v>
      </c>
      <c r="GQ36" s="13">
        <v>55920.633000000002</v>
      </c>
      <c r="GR36" s="14">
        <f t="shared" si="155"/>
        <v>84.644100712019565</v>
      </c>
      <c r="GS36" s="13">
        <v>39.799999999999997</v>
      </c>
      <c r="GT36" s="13">
        <v>30.55</v>
      </c>
      <c r="GU36" s="14">
        <f t="shared" si="181"/>
        <v>76.758793969849251</v>
      </c>
      <c r="GV36" s="13">
        <v>2093</v>
      </c>
      <c r="GW36" s="13">
        <v>1030.5999999999999</v>
      </c>
      <c r="GX36" s="14">
        <f t="shared" si="156"/>
        <v>49.240324892498805</v>
      </c>
      <c r="GY36" s="13">
        <v>63.7</v>
      </c>
      <c r="GZ36" s="13">
        <v>39.9</v>
      </c>
      <c r="HA36" s="14">
        <f t="shared" si="157"/>
        <v>62.637362637362635</v>
      </c>
      <c r="HB36" s="13">
        <v>5069.2</v>
      </c>
      <c r="HC36" s="13">
        <v>3362.3</v>
      </c>
      <c r="HD36" s="14">
        <f t="shared" si="158"/>
        <v>66.32802020042611</v>
      </c>
      <c r="HE36" s="13">
        <v>817.8</v>
      </c>
      <c r="HF36" s="13">
        <v>463.1</v>
      </c>
      <c r="HG36" s="14">
        <f t="shared" si="159"/>
        <v>56.627537295182208</v>
      </c>
      <c r="HH36" s="13"/>
      <c r="HI36" s="13"/>
      <c r="HJ36" s="14"/>
      <c r="HK36" s="13"/>
      <c r="HL36" s="13">
        <v>0</v>
      </c>
      <c r="HM36" s="14"/>
      <c r="HN36" s="22">
        <v>553.79999999999995</v>
      </c>
      <c r="HO36" s="22">
        <v>415.35</v>
      </c>
      <c r="HP36" s="23">
        <f t="shared" si="160"/>
        <v>75.000000000000014</v>
      </c>
      <c r="HQ36" s="22">
        <v>14.3</v>
      </c>
      <c r="HR36" s="22">
        <v>0</v>
      </c>
      <c r="HS36" s="23">
        <f t="shared" si="161"/>
        <v>0</v>
      </c>
      <c r="HT36" s="22">
        <v>1.3</v>
      </c>
      <c r="HU36" s="22">
        <v>0.97</v>
      </c>
      <c r="HV36" s="23">
        <f t="shared" si="162"/>
        <v>74.615384615384613</v>
      </c>
      <c r="HW36" s="22"/>
      <c r="HX36" s="22"/>
      <c r="HY36" s="23"/>
      <c r="HZ36" s="22"/>
      <c r="IA36" s="22"/>
      <c r="IB36" s="23"/>
      <c r="IC36" s="22">
        <v>433.3</v>
      </c>
      <c r="ID36" s="22">
        <v>313.15395000000001</v>
      </c>
      <c r="IE36" s="23">
        <f t="shared" si="163"/>
        <v>72.271855527348251</v>
      </c>
      <c r="IF36" s="23">
        <f t="shared" si="164"/>
        <v>0</v>
      </c>
      <c r="IG36" s="23">
        <f t="shared" si="164"/>
        <v>0</v>
      </c>
      <c r="IH36" s="23"/>
      <c r="II36" s="22"/>
      <c r="IJ36" s="22"/>
      <c r="IK36" s="23"/>
      <c r="IL36" s="22"/>
      <c r="IM36" s="22"/>
      <c r="IN36" s="23"/>
      <c r="IO36" s="13">
        <f t="shared" si="127"/>
        <v>247322.00932000001</v>
      </c>
      <c r="IP36" s="13">
        <f t="shared" si="128"/>
        <v>204116.03274</v>
      </c>
      <c r="IQ36" s="14">
        <f t="shared" si="122"/>
        <v>82.53047648335351</v>
      </c>
    </row>
    <row r="37" spans="1:251" x14ac:dyDescent="0.25">
      <c r="A37" s="2" t="s">
        <v>209</v>
      </c>
      <c r="B37" s="3" t="s">
        <v>164</v>
      </c>
      <c r="C37" s="11">
        <f t="shared" si="129"/>
        <v>165421.1</v>
      </c>
      <c r="D37" s="11">
        <f t="shared" si="129"/>
        <v>111753.22981</v>
      </c>
      <c r="E37" s="11">
        <f t="shared" si="166"/>
        <v>67.556817002184118</v>
      </c>
      <c r="F37" s="13"/>
      <c r="G37" s="13"/>
      <c r="H37" s="13"/>
      <c r="I37" s="13">
        <v>123746</v>
      </c>
      <c r="J37" s="13">
        <v>95131.029810000007</v>
      </c>
      <c r="K37" s="14">
        <f t="shared" si="123"/>
        <v>76.876044324665045</v>
      </c>
      <c r="L37" s="13">
        <v>41675.1</v>
      </c>
      <c r="M37" s="13">
        <v>16622.2</v>
      </c>
      <c r="N37" s="14">
        <f t="shared" si="2"/>
        <v>39.885207234055834</v>
      </c>
      <c r="O37" s="13"/>
      <c r="P37" s="13"/>
      <c r="Q37" s="13"/>
      <c r="R37" s="13">
        <f t="shared" si="174"/>
        <v>230347.24445999993</v>
      </c>
      <c r="S37" s="13">
        <f t="shared" si="174"/>
        <v>194225.31114999996</v>
      </c>
      <c r="T37" s="14">
        <f t="shared" si="124"/>
        <v>84.318486902380741</v>
      </c>
      <c r="U37" s="13">
        <v>3642.5</v>
      </c>
      <c r="V37" s="13">
        <v>3642.5</v>
      </c>
      <c r="W37" s="14">
        <f t="shared" si="131"/>
        <v>100.00000000000001</v>
      </c>
      <c r="X37" s="13">
        <v>88228.800000000003</v>
      </c>
      <c r="Y37" s="13">
        <v>86959.6</v>
      </c>
      <c r="Z37" s="14">
        <f t="shared" si="132"/>
        <v>98.561467457338196</v>
      </c>
      <c r="AA37" s="13">
        <v>65288.1</v>
      </c>
      <c r="AB37" s="13">
        <v>50643.646999999997</v>
      </c>
      <c r="AC37" s="14">
        <f t="shared" si="133"/>
        <v>77.569491224281293</v>
      </c>
      <c r="AD37" s="13">
        <v>9435.4</v>
      </c>
      <c r="AE37" s="13">
        <v>6462.9989999999998</v>
      </c>
      <c r="AF37" s="14">
        <f t="shared" si="134"/>
        <v>68.497350403798464</v>
      </c>
      <c r="AG37" s="13"/>
      <c r="AH37" s="13"/>
      <c r="AI37" s="14"/>
      <c r="AJ37" s="13">
        <v>2858.8376600000001</v>
      </c>
      <c r="AK37" s="13">
        <v>2858.8376600000001</v>
      </c>
      <c r="AL37" s="14">
        <f t="shared" si="175"/>
        <v>100</v>
      </c>
      <c r="AM37" s="13"/>
      <c r="AN37" s="13"/>
      <c r="AO37" s="14"/>
      <c r="AP37" s="13"/>
      <c r="AQ37" s="13"/>
      <c r="AR37" s="14"/>
      <c r="AS37" s="13"/>
      <c r="AT37" s="13"/>
      <c r="AU37" s="14"/>
      <c r="AV37" s="13">
        <v>0</v>
      </c>
      <c r="AW37" s="13">
        <v>0</v>
      </c>
      <c r="AX37" s="14"/>
      <c r="AY37" s="13"/>
      <c r="AZ37" s="13"/>
      <c r="BA37" s="14"/>
      <c r="BB37" s="13">
        <v>716.00099999999998</v>
      </c>
      <c r="BC37" s="13">
        <v>0</v>
      </c>
      <c r="BD37" s="14">
        <f t="shared" si="167"/>
        <v>0</v>
      </c>
      <c r="BE37" s="13"/>
      <c r="BF37" s="13"/>
      <c r="BG37" s="14"/>
      <c r="BH37" s="13"/>
      <c r="BI37" s="13"/>
      <c r="BJ37" s="14"/>
      <c r="BK37" s="13"/>
      <c r="BL37" s="13"/>
      <c r="BM37" s="14"/>
      <c r="BN37" s="13"/>
      <c r="BO37" s="13"/>
      <c r="BP37" s="14"/>
      <c r="BQ37" s="13">
        <v>5175.6000000000004</v>
      </c>
      <c r="BR37" s="13">
        <v>5175.6000000000004</v>
      </c>
      <c r="BS37" s="14">
        <f t="shared" si="136"/>
        <v>100</v>
      </c>
      <c r="BT37" s="13">
        <v>2871.9</v>
      </c>
      <c r="BU37" s="13">
        <v>2382.6999999999998</v>
      </c>
      <c r="BV37" s="14">
        <f t="shared" si="176"/>
        <v>82.965980709634721</v>
      </c>
      <c r="BW37" s="13">
        <v>4000</v>
      </c>
      <c r="BX37" s="13">
        <v>189.90626</v>
      </c>
      <c r="BY37" s="14">
        <f t="shared" si="201"/>
        <v>4.7476564999999997</v>
      </c>
      <c r="BZ37" s="13"/>
      <c r="CA37" s="13"/>
      <c r="CB37" s="14"/>
      <c r="CC37" s="13"/>
      <c r="CD37" s="13"/>
      <c r="CE37" s="14"/>
      <c r="CF37" s="13"/>
      <c r="CG37" s="13"/>
      <c r="CH37" s="14"/>
      <c r="CI37" s="13"/>
      <c r="CJ37" s="13"/>
      <c r="CK37" s="14"/>
      <c r="CL37" s="13">
        <v>77.3</v>
      </c>
      <c r="CM37" s="13">
        <v>0</v>
      </c>
      <c r="CN37" s="14">
        <f t="shared" si="138"/>
        <v>0</v>
      </c>
      <c r="CO37" s="13"/>
      <c r="CP37" s="13"/>
      <c r="CQ37" s="14"/>
      <c r="CR37" s="13"/>
      <c r="CS37" s="13"/>
      <c r="CT37" s="14"/>
      <c r="CU37" s="13">
        <v>781.43799999999999</v>
      </c>
      <c r="CV37" s="13">
        <v>0</v>
      </c>
      <c r="CW37" s="14">
        <f t="shared" si="139"/>
        <v>0</v>
      </c>
      <c r="CX37" s="13"/>
      <c r="CY37" s="13"/>
      <c r="CZ37" s="14"/>
      <c r="DA37" s="13"/>
      <c r="DB37" s="13"/>
      <c r="DC37" s="14"/>
      <c r="DD37" s="13"/>
      <c r="DE37" s="13"/>
      <c r="DF37" s="14"/>
      <c r="DG37" s="13"/>
      <c r="DH37" s="13"/>
      <c r="DI37" s="14"/>
      <c r="DJ37" s="13"/>
      <c r="DK37" s="13"/>
      <c r="DL37" s="14"/>
      <c r="DM37" s="13"/>
      <c r="DN37" s="13"/>
      <c r="DO37" s="14"/>
      <c r="DP37" s="13"/>
      <c r="DQ37" s="13"/>
      <c r="DR37" s="14"/>
      <c r="DS37" s="13">
        <v>2450</v>
      </c>
      <c r="DT37" s="13">
        <v>0</v>
      </c>
      <c r="DU37" s="14">
        <f t="shared" si="169"/>
        <v>0</v>
      </c>
      <c r="DV37" s="13"/>
      <c r="DW37" s="13"/>
      <c r="DX37" s="14"/>
      <c r="DY37" s="13">
        <v>634.37880000000007</v>
      </c>
      <c r="DZ37" s="13">
        <v>634.37880000000007</v>
      </c>
      <c r="EA37" s="14">
        <f t="shared" si="185"/>
        <v>100</v>
      </c>
      <c r="EB37" s="13">
        <v>673.58699999999999</v>
      </c>
      <c r="EC37" s="13">
        <v>629.51298999999995</v>
      </c>
      <c r="ED37" s="14">
        <f t="shared" si="197"/>
        <v>93.456819980195561</v>
      </c>
      <c r="EE37" s="13"/>
      <c r="EF37" s="13"/>
      <c r="EG37" s="14"/>
      <c r="EH37" s="13">
        <v>270</v>
      </c>
      <c r="EI37" s="13">
        <v>154.71698000000001</v>
      </c>
      <c r="EJ37" s="14">
        <f t="shared" si="142"/>
        <v>57.302585185185187</v>
      </c>
      <c r="EK37" s="13"/>
      <c r="EL37" s="13"/>
      <c r="EM37" s="14"/>
      <c r="EN37" s="13">
        <v>427.262</v>
      </c>
      <c r="EO37" s="13">
        <v>427.262</v>
      </c>
      <c r="EP37" s="14">
        <f t="shared" si="171"/>
        <v>100</v>
      </c>
      <c r="EQ37" s="13">
        <v>27602.3</v>
      </c>
      <c r="ER37" s="13">
        <v>27602.3</v>
      </c>
      <c r="ES37" s="14">
        <f t="shared" si="143"/>
        <v>100.00000000000001</v>
      </c>
      <c r="ET37" s="13"/>
      <c r="EU37" s="13"/>
      <c r="EV37" s="14"/>
      <c r="EW37" s="13"/>
      <c r="EX37" s="13"/>
      <c r="EY37" s="14"/>
      <c r="EZ37" s="13">
        <v>5613.84</v>
      </c>
      <c r="FA37" s="13">
        <v>2834.9260399999998</v>
      </c>
      <c r="FB37" s="14">
        <f t="shared" si="144"/>
        <v>50.498874923403584</v>
      </c>
      <c r="FC37" s="13"/>
      <c r="FD37" s="13"/>
      <c r="FE37" s="14"/>
      <c r="FF37" s="13">
        <v>9600</v>
      </c>
      <c r="FG37" s="13">
        <v>3626.4244199999998</v>
      </c>
      <c r="FH37" s="14">
        <f t="shared" si="145"/>
        <v>37.775254374999996</v>
      </c>
      <c r="FI37" s="14">
        <f t="shared" si="146"/>
        <v>406737.50000000006</v>
      </c>
      <c r="FJ37" s="14">
        <f t="shared" si="147"/>
        <v>333232.07689999999</v>
      </c>
      <c r="FK37" s="14">
        <f t="shared" si="93"/>
        <v>81.928043738283279</v>
      </c>
      <c r="FL37" s="13">
        <v>5903</v>
      </c>
      <c r="FM37" s="13">
        <v>4427.1000000000004</v>
      </c>
      <c r="FN37" s="14">
        <f t="shared" si="148"/>
        <v>74.997458919193633</v>
      </c>
      <c r="FO37" s="13">
        <v>245</v>
      </c>
      <c r="FP37" s="13">
        <v>183.61</v>
      </c>
      <c r="FQ37" s="14">
        <f t="shared" si="149"/>
        <v>74.942857142857136</v>
      </c>
      <c r="FR37" s="13">
        <v>405.8</v>
      </c>
      <c r="FS37" s="13">
        <v>272.89445000000001</v>
      </c>
      <c r="FT37" s="14">
        <f t="shared" si="150"/>
        <v>67.248509117792025</v>
      </c>
      <c r="FU37" s="13">
        <v>492.7</v>
      </c>
      <c r="FV37" s="13">
        <v>492.7</v>
      </c>
      <c r="FW37" s="14">
        <f t="shared" si="179"/>
        <v>100</v>
      </c>
      <c r="FX37" s="13">
        <v>85.6</v>
      </c>
      <c r="FY37" s="13">
        <v>85.6</v>
      </c>
      <c r="FZ37" s="14">
        <f t="shared" si="180"/>
        <v>100</v>
      </c>
      <c r="GA37" s="13">
        <v>352.5</v>
      </c>
      <c r="GB37" s="13">
        <v>352.5</v>
      </c>
      <c r="GC37" s="14">
        <f t="shared" si="151"/>
        <v>100</v>
      </c>
      <c r="GD37" s="13"/>
      <c r="GE37" s="13"/>
      <c r="GF37" s="14"/>
      <c r="GG37" s="13">
        <v>0.1</v>
      </c>
      <c r="GH37" s="13">
        <v>0</v>
      </c>
      <c r="GI37" s="14">
        <f t="shared" si="152"/>
        <v>0</v>
      </c>
      <c r="GJ37" s="13">
        <v>97883.1</v>
      </c>
      <c r="GK37" s="13">
        <v>82805.56</v>
      </c>
      <c r="GL37" s="14">
        <f t="shared" si="153"/>
        <v>84.596380784834153</v>
      </c>
      <c r="GM37" s="22">
        <v>1351.8</v>
      </c>
      <c r="GN37" s="22">
        <v>938.2</v>
      </c>
      <c r="GO37" s="23">
        <f t="shared" si="154"/>
        <v>69.403757952359825</v>
      </c>
      <c r="GP37" s="13">
        <v>262997.7</v>
      </c>
      <c r="GQ37" s="13">
        <v>217442.71599999999</v>
      </c>
      <c r="GR37" s="14">
        <f t="shared" si="155"/>
        <v>82.678561827726995</v>
      </c>
      <c r="GS37" s="13">
        <v>68.099999999999994</v>
      </c>
      <c r="GT37" s="13">
        <v>36.92</v>
      </c>
      <c r="GU37" s="14">
        <f t="shared" si="181"/>
        <v>54.214390602055808</v>
      </c>
      <c r="GV37" s="13">
        <v>4972.8999999999996</v>
      </c>
      <c r="GW37" s="13">
        <v>2185.4</v>
      </c>
      <c r="GX37" s="14">
        <f t="shared" si="156"/>
        <v>43.946188340807176</v>
      </c>
      <c r="GY37" s="13">
        <v>127.3</v>
      </c>
      <c r="GZ37" s="13">
        <v>58.7</v>
      </c>
      <c r="HA37" s="14">
        <f t="shared" si="157"/>
        <v>46.111547525530248</v>
      </c>
      <c r="HB37" s="13">
        <v>21984.400000000001</v>
      </c>
      <c r="HC37" s="13">
        <v>16522.293000000001</v>
      </c>
      <c r="HD37" s="14">
        <f t="shared" si="158"/>
        <v>75.154623278324635</v>
      </c>
      <c r="HE37" s="13">
        <v>3816.5</v>
      </c>
      <c r="HF37" s="13">
        <v>2695</v>
      </c>
      <c r="HG37" s="14">
        <f t="shared" si="159"/>
        <v>70.614437311673001</v>
      </c>
      <c r="HH37" s="13">
        <v>3744</v>
      </c>
      <c r="HI37" s="13">
        <v>3092.4994999999999</v>
      </c>
      <c r="HJ37" s="14">
        <f t="shared" si="173"/>
        <v>82.598811431623929</v>
      </c>
      <c r="HK37" s="13">
        <v>7</v>
      </c>
      <c r="HL37" s="13">
        <v>1.5</v>
      </c>
      <c r="HM37" s="14">
        <f t="shared" si="182"/>
        <v>21.428571428571427</v>
      </c>
      <c r="HN37" s="22">
        <v>1659.5</v>
      </c>
      <c r="HO37" s="22">
        <v>1244.625</v>
      </c>
      <c r="HP37" s="23">
        <f t="shared" si="160"/>
        <v>75</v>
      </c>
      <c r="HQ37" s="22">
        <v>75.400000000000006</v>
      </c>
      <c r="HR37" s="22">
        <v>0</v>
      </c>
      <c r="HS37" s="23">
        <f t="shared" si="161"/>
        <v>0</v>
      </c>
      <c r="HT37" s="22">
        <v>4.8</v>
      </c>
      <c r="HU37" s="22">
        <v>3.6</v>
      </c>
      <c r="HV37" s="23">
        <f t="shared" si="162"/>
        <v>75</v>
      </c>
      <c r="HW37" s="22"/>
      <c r="HX37" s="22"/>
      <c r="HY37" s="23"/>
      <c r="HZ37" s="22"/>
      <c r="IA37" s="22"/>
      <c r="IB37" s="23"/>
      <c r="IC37" s="22">
        <v>560.29999999999995</v>
      </c>
      <c r="ID37" s="22">
        <v>390.65895</v>
      </c>
      <c r="IE37" s="23">
        <f t="shared" si="163"/>
        <v>69.723175084776017</v>
      </c>
      <c r="IF37" s="23">
        <f t="shared" si="164"/>
        <v>3697.8</v>
      </c>
      <c r="IG37" s="23">
        <f t="shared" si="164"/>
        <v>1380.3</v>
      </c>
      <c r="IH37" s="23">
        <f t="shared" si="119"/>
        <v>37.327600194710364</v>
      </c>
      <c r="II37" s="22">
        <v>3697.8</v>
      </c>
      <c r="IJ37" s="22">
        <v>1380.3</v>
      </c>
      <c r="IK37" s="23">
        <f t="shared" si="165"/>
        <v>37.327600194710364</v>
      </c>
      <c r="IL37" s="22"/>
      <c r="IM37" s="22"/>
      <c r="IN37" s="23"/>
      <c r="IO37" s="13">
        <f t="shared" si="127"/>
        <v>806203.6444600001</v>
      </c>
      <c r="IP37" s="13">
        <f t="shared" si="128"/>
        <v>640590.91785999993</v>
      </c>
      <c r="IQ37" s="14">
        <f t="shared" si="122"/>
        <v>79.457705539035544</v>
      </c>
    </row>
    <row r="38" spans="1:251" s="9" customFormat="1" x14ac:dyDescent="0.25">
      <c r="A38" s="5" t="s">
        <v>210</v>
      </c>
      <c r="B38" s="5" t="s">
        <v>211</v>
      </c>
      <c r="C38" s="12">
        <f>SUM(C39:C42)</f>
        <v>321364.3</v>
      </c>
      <c r="D38" s="12">
        <f>SUM(D39:D42)</f>
        <v>257196.97605999999</v>
      </c>
      <c r="E38" s="15">
        <f>D38/C38%</f>
        <v>80.032840007430821</v>
      </c>
      <c r="F38" s="12">
        <f t="shared" ref="F38:G38" si="203">SUM(F39:F42)</f>
        <v>58549</v>
      </c>
      <c r="G38" s="12">
        <f t="shared" si="203"/>
        <v>43912.800000000003</v>
      </c>
      <c r="H38" s="15">
        <f t="shared" ref="H38:H44" si="204">G38/F38%</f>
        <v>75.001793369656184</v>
      </c>
      <c r="I38" s="12">
        <f t="shared" ref="I38:J38" si="205">SUM(I39:I42)</f>
        <v>192817.4</v>
      </c>
      <c r="J38" s="12">
        <f t="shared" si="205"/>
        <v>152353.27606</v>
      </c>
      <c r="K38" s="15">
        <f t="shared" si="123"/>
        <v>79.01427778820792</v>
      </c>
      <c r="L38" s="12">
        <f t="shared" ref="L38:M38" si="206">SUM(L39:L42)</f>
        <v>39926.9</v>
      </c>
      <c r="M38" s="12">
        <f t="shared" si="206"/>
        <v>38376.9</v>
      </c>
      <c r="N38" s="15">
        <f t="shared" ref="N38:N39" si="207">M38/L38%</f>
        <v>96.117905472250541</v>
      </c>
      <c r="O38" s="12">
        <f t="shared" ref="O38:P38" si="208">SUM(O39:O42)</f>
        <v>30071</v>
      </c>
      <c r="P38" s="12">
        <f t="shared" si="208"/>
        <v>22554</v>
      </c>
      <c r="Q38" s="15">
        <f t="shared" ref="Q38:Q42" si="209">P38/O38%</f>
        <v>75.002494097303057</v>
      </c>
      <c r="R38" s="12">
        <f t="shared" ref="R38:CC38" si="210">SUM(R39:R42)</f>
        <v>1231033.14702</v>
      </c>
      <c r="S38" s="12">
        <f t="shared" si="210"/>
        <v>642788.87498999992</v>
      </c>
      <c r="T38" s="15">
        <f t="shared" si="124"/>
        <v>52.215399442819134</v>
      </c>
      <c r="U38" s="12">
        <f t="shared" si="210"/>
        <v>5859.4000000000005</v>
      </c>
      <c r="V38" s="12">
        <f t="shared" si="210"/>
        <v>1840.8</v>
      </c>
      <c r="W38" s="15">
        <f t="shared" si="131"/>
        <v>31.416185957606576</v>
      </c>
      <c r="X38" s="12">
        <f t="shared" si="210"/>
        <v>107734.902</v>
      </c>
      <c r="Y38" s="12">
        <f t="shared" si="210"/>
        <v>107734.902</v>
      </c>
      <c r="Z38" s="15">
        <f t="shared" si="132"/>
        <v>99.999999999999986</v>
      </c>
      <c r="AA38" s="12">
        <f t="shared" si="210"/>
        <v>248583.59999999998</v>
      </c>
      <c r="AB38" s="12">
        <f t="shared" si="210"/>
        <v>194370.89700000003</v>
      </c>
      <c r="AC38" s="15">
        <f t="shared" si="133"/>
        <v>78.191359767901034</v>
      </c>
      <c r="AD38" s="12">
        <f t="shared" si="210"/>
        <v>76234.399999999994</v>
      </c>
      <c r="AE38" s="12">
        <f t="shared" si="210"/>
        <v>53888.647999999994</v>
      </c>
      <c r="AF38" s="15">
        <f t="shared" si="134"/>
        <v>70.688098811035431</v>
      </c>
      <c r="AG38" s="12">
        <f t="shared" si="210"/>
        <v>0</v>
      </c>
      <c r="AH38" s="12">
        <f t="shared" si="210"/>
        <v>0</v>
      </c>
      <c r="AI38" s="15" t="s">
        <v>223</v>
      </c>
      <c r="AJ38" s="12">
        <f t="shared" si="210"/>
        <v>0</v>
      </c>
      <c r="AK38" s="12">
        <f t="shared" si="210"/>
        <v>0</v>
      </c>
      <c r="AL38" s="15" t="s">
        <v>223</v>
      </c>
      <c r="AM38" s="12">
        <f t="shared" si="210"/>
        <v>3700</v>
      </c>
      <c r="AN38" s="12">
        <f t="shared" si="210"/>
        <v>0</v>
      </c>
      <c r="AO38" s="15">
        <f t="shared" si="199"/>
        <v>0</v>
      </c>
      <c r="AP38" s="12">
        <f t="shared" si="210"/>
        <v>4275</v>
      </c>
      <c r="AQ38" s="12">
        <f t="shared" si="210"/>
        <v>4275</v>
      </c>
      <c r="AR38" s="15">
        <f t="shared" ref="AR38:AR40" si="211">AQ38/AP38%</f>
        <v>100</v>
      </c>
      <c r="AS38" s="12">
        <f t="shared" si="210"/>
        <v>0</v>
      </c>
      <c r="AT38" s="12">
        <f t="shared" si="210"/>
        <v>0</v>
      </c>
      <c r="AU38" s="15" t="s">
        <v>223</v>
      </c>
      <c r="AV38" s="12">
        <f t="shared" si="210"/>
        <v>0</v>
      </c>
      <c r="AW38" s="12">
        <f t="shared" si="210"/>
        <v>0</v>
      </c>
      <c r="AX38" s="15" t="s">
        <v>223</v>
      </c>
      <c r="AY38" s="12">
        <f t="shared" si="210"/>
        <v>30000</v>
      </c>
      <c r="AZ38" s="12">
        <f t="shared" si="210"/>
        <v>28611.546190000001</v>
      </c>
      <c r="BA38" s="15">
        <f t="shared" ref="BA38:BA41" si="212">AZ38/AY38%</f>
        <v>95.371820633333343</v>
      </c>
      <c r="BB38" s="12">
        <f t="shared" si="210"/>
        <v>4602.4399999999996</v>
      </c>
      <c r="BC38" s="12">
        <f t="shared" si="210"/>
        <v>0</v>
      </c>
      <c r="BD38" s="15">
        <f t="shared" si="167"/>
        <v>0</v>
      </c>
      <c r="BE38" s="12">
        <f t="shared" si="210"/>
        <v>0</v>
      </c>
      <c r="BF38" s="12">
        <f t="shared" si="210"/>
        <v>0</v>
      </c>
      <c r="BG38" s="15" t="s">
        <v>223</v>
      </c>
      <c r="BH38" s="12">
        <f t="shared" si="210"/>
        <v>0</v>
      </c>
      <c r="BI38" s="12">
        <f t="shared" si="210"/>
        <v>0</v>
      </c>
      <c r="BJ38" s="15" t="s">
        <v>223</v>
      </c>
      <c r="BK38" s="12">
        <f t="shared" si="210"/>
        <v>120000</v>
      </c>
      <c r="BL38" s="12">
        <f t="shared" si="210"/>
        <v>59996.162790000002</v>
      </c>
      <c r="BM38" s="15">
        <f t="shared" si="168"/>
        <v>49.996802325000004</v>
      </c>
      <c r="BN38" s="12">
        <f t="shared" si="210"/>
        <v>341890.85132000002</v>
      </c>
      <c r="BO38" s="12">
        <f t="shared" si="210"/>
        <v>0</v>
      </c>
      <c r="BP38" s="15">
        <f t="shared" si="200"/>
        <v>0</v>
      </c>
      <c r="BQ38" s="12">
        <f t="shared" si="210"/>
        <v>22226.100000000002</v>
      </c>
      <c r="BR38" s="12">
        <f t="shared" si="210"/>
        <v>22226.100000000002</v>
      </c>
      <c r="BS38" s="15">
        <f t="shared" si="136"/>
        <v>100</v>
      </c>
      <c r="BT38" s="12">
        <f t="shared" si="210"/>
        <v>2832.1</v>
      </c>
      <c r="BU38" s="12">
        <f t="shared" si="210"/>
        <v>2118.5</v>
      </c>
      <c r="BV38" s="15">
        <f t="shared" si="176"/>
        <v>74.803149606299215</v>
      </c>
      <c r="BW38" s="12">
        <f t="shared" si="210"/>
        <v>0</v>
      </c>
      <c r="BX38" s="12">
        <f t="shared" si="210"/>
        <v>0</v>
      </c>
      <c r="BY38" s="15" t="s">
        <v>223</v>
      </c>
      <c r="BZ38" s="12">
        <f t="shared" si="210"/>
        <v>92400</v>
      </c>
      <c r="CA38" s="12">
        <f t="shared" si="210"/>
        <v>79827.042950000003</v>
      </c>
      <c r="CB38" s="15">
        <f t="shared" si="191"/>
        <v>86.392903625541123</v>
      </c>
      <c r="CC38" s="12">
        <f t="shared" si="210"/>
        <v>0</v>
      </c>
      <c r="CD38" s="12">
        <f t="shared" ref="CD38:EO38" si="213">SUM(CD39:CD42)</f>
        <v>0</v>
      </c>
      <c r="CE38" s="15" t="s">
        <v>223</v>
      </c>
      <c r="CF38" s="12">
        <f t="shared" si="213"/>
        <v>0</v>
      </c>
      <c r="CG38" s="12">
        <f t="shared" si="213"/>
        <v>0</v>
      </c>
      <c r="CH38" s="15" t="s">
        <v>223</v>
      </c>
      <c r="CI38" s="12">
        <f t="shared" si="213"/>
        <v>0</v>
      </c>
      <c r="CJ38" s="12">
        <f t="shared" si="213"/>
        <v>0</v>
      </c>
      <c r="CK38" s="15" t="s">
        <v>223</v>
      </c>
      <c r="CL38" s="12">
        <f t="shared" si="213"/>
        <v>619.92999999999995</v>
      </c>
      <c r="CM38" s="12">
        <f t="shared" si="213"/>
        <v>616.96831000000009</v>
      </c>
      <c r="CN38" s="15">
        <f t="shared" si="138"/>
        <v>99.522254125465807</v>
      </c>
      <c r="CO38" s="12">
        <f t="shared" si="213"/>
        <v>1677.1016999999999</v>
      </c>
      <c r="CP38" s="12">
        <f t="shared" si="213"/>
        <v>1677.1016999999999</v>
      </c>
      <c r="CQ38" s="15">
        <f t="shared" ref="CQ38:CQ39" si="214">CP38/CO38%</f>
        <v>100</v>
      </c>
      <c r="CR38" s="12">
        <f t="shared" si="213"/>
        <v>0</v>
      </c>
      <c r="CS38" s="12">
        <f t="shared" si="213"/>
        <v>0</v>
      </c>
      <c r="CT38" s="15" t="s">
        <v>223</v>
      </c>
      <c r="CU38" s="12">
        <f t="shared" si="213"/>
        <v>0</v>
      </c>
      <c r="CV38" s="12">
        <f t="shared" si="213"/>
        <v>0</v>
      </c>
      <c r="CW38" s="15" t="s">
        <v>223</v>
      </c>
      <c r="CX38" s="12">
        <f t="shared" si="213"/>
        <v>0</v>
      </c>
      <c r="CY38" s="12">
        <f t="shared" si="213"/>
        <v>0</v>
      </c>
      <c r="CZ38" s="15" t="s">
        <v>223</v>
      </c>
      <c r="DA38" s="12">
        <f t="shared" si="213"/>
        <v>0</v>
      </c>
      <c r="DB38" s="12">
        <f t="shared" si="213"/>
        <v>0</v>
      </c>
      <c r="DC38" s="15" t="s">
        <v>223</v>
      </c>
      <c r="DD38" s="12">
        <f t="shared" si="213"/>
        <v>4821.3999999999996</v>
      </c>
      <c r="DE38" s="12">
        <f t="shared" si="213"/>
        <v>0</v>
      </c>
      <c r="DF38" s="15">
        <f t="shared" ref="DF38:DF40" si="215">DE38/DD38%</f>
        <v>0</v>
      </c>
      <c r="DG38" s="12">
        <f t="shared" si="213"/>
        <v>24642.799999999999</v>
      </c>
      <c r="DH38" s="12">
        <f t="shared" si="213"/>
        <v>0</v>
      </c>
      <c r="DI38" s="15">
        <f t="shared" ref="DI38:DI41" si="216">DH38/DG38%</f>
        <v>0</v>
      </c>
      <c r="DJ38" s="12">
        <f t="shared" si="213"/>
        <v>0</v>
      </c>
      <c r="DK38" s="12">
        <f t="shared" si="213"/>
        <v>0</v>
      </c>
      <c r="DL38" s="15" t="s">
        <v>223</v>
      </c>
      <c r="DM38" s="12">
        <f t="shared" si="213"/>
        <v>0</v>
      </c>
      <c r="DN38" s="12">
        <f t="shared" si="213"/>
        <v>0</v>
      </c>
      <c r="DO38" s="15" t="s">
        <v>223</v>
      </c>
      <c r="DP38" s="12">
        <f t="shared" si="213"/>
        <v>0</v>
      </c>
      <c r="DQ38" s="12">
        <f t="shared" si="213"/>
        <v>0</v>
      </c>
      <c r="DR38" s="15" t="s">
        <v>223</v>
      </c>
      <c r="DS38" s="12">
        <f t="shared" si="213"/>
        <v>0</v>
      </c>
      <c r="DT38" s="12">
        <f t="shared" si="213"/>
        <v>0</v>
      </c>
      <c r="DU38" s="15" t="s">
        <v>223</v>
      </c>
      <c r="DV38" s="12">
        <f t="shared" si="213"/>
        <v>0</v>
      </c>
      <c r="DW38" s="12">
        <f t="shared" si="213"/>
        <v>0</v>
      </c>
      <c r="DX38" s="15" t="s">
        <v>223</v>
      </c>
      <c r="DY38" s="12">
        <f t="shared" si="213"/>
        <v>0</v>
      </c>
      <c r="DZ38" s="12">
        <f t="shared" si="213"/>
        <v>0</v>
      </c>
      <c r="EA38" s="15" t="s">
        <v>223</v>
      </c>
      <c r="EB38" s="12">
        <f t="shared" si="213"/>
        <v>0</v>
      </c>
      <c r="EC38" s="12">
        <f t="shared" si="213"/>
        <v>0</v>
      </c>
      <c r="ED38" s="15" t="s">
        <v>223</v>
      </c>
      <c r="EE38" s="12">
        <f t="shared" si="213"/>
        <v>5000</v>
      </c>
      <c r="EF38" s="12">
        <f t="shared" si="213"/>
        <v>2003.124</v>
      </c>
      <c r="EG38" s="15">
        <f t="shared" ref="EG38" si="217">EF38/EE38%</f>
        <v>40.062480000000001</v>
      </c>
      <c r="EH38" s="12">
        <f t="shared" si="213"/>
        <v>0</v>
      </c>
      <c r="EI38" s="12">
        <f t="shared" si="213"/>
        <v>0</v>
      </c>
      <c r="EJ38" s="15" t="s">
        <v>223</v>
      </c>
      <c r="EK38" s="12">
        <f t="shared" si="213"/>
        <v>2233.011</v>
      </c>
      <c r="EL38" s="12">
        <f t="shared" si="213"/>
        <v>2231.6122</v>
      </c>
      <c r="EM38" s="15">
        <f t="shared" si="170"/>
        <v>99.937358123179862</v>
      </c>
      <c r="EN38" s="12">
        <f t="shared" si="213"/>
        <v>0</v>
      </c>
      <c r="EO38" s="12">
        <f t="shared" si="213"/>
        <v>0</v>
      </c>
      <c r="EP38" s="15" t="s">
        <v>223</v>
      </c>
      <c r="EQ38" s="12">
        <f t="shared" ref="EQ38:FG38" si="218">SUM(EQ39:EQ42)</f>
        <v>35027</v>
      </c>
      <c r="ER38" s="12">
        <f t="shared" si="218"/>
        <v>35027</v>
      </c>
      <c r="ES38" s="15">
        <f t="shared" si="143"/>
        <v>100</v>
      </c>
      <c r="ET38" s="12">
        <f t="shared" si="218"/>
        <v>0</v>
      </c>
      <c r="EU38" s="12">
        <f t="shared" si="218"/>
        <v>0</v>
      </c>
      <c r="EV38" s="15" t="s">
        <v>223</v>
      </c>
      <c r="EW38" s="12">
        <f t="shared" si="218"/>
        <v>0</v>
      </c>
      <c r="EX38" s="12">
        <f t="shared" si="218"/>
        <v>0</v>
      </c>
      <c r="EY38" s="15" t="s">
        <v>223</v>
      </c>
      <c r="EZ38" s="12">
        <f t="shared" si="218"/>
        <v>78401.111000000004</v>
      </c>
      <c r="FA38" s="12">
        <f t="shared" si="218"/>
        <v>29391.677739999999</v>
      </c>
      <c r="FB38" s="15">
        <f t="shared" si="144"/>
        <v>37.488853620964626</v>
      </c>
      <c r="FC38" s="12">
        <f t="shared" si="218"/>
        <v>0</v>
      </c>
      <c r="FD38" s="12">
        <f t="shared" si="218"/>
        <v>0</v>
      </c>
      <c r="FE38" s="15" t="s">
        <v>223</v>
      </c>
      <c r="FF38" s="12">
        <f t="shared" si="218"/>
        <v>18272</v>
      </c>
      <c r="FG38" s="12">
        <f t="shared" si="218"/>
        <v>16951.792110000002</v>
      </c>
      <c r="FH38" s="15">
        <f t="shared" si="145"/>
        <v>92.774694122154131</v>
      </c>
      <c r="FI38" s="12">
        <f t="shared" ref="FI38" si="219">SUM(FI39:FI42)</f>
        <v>2752499.7024700008</v>
      </c>
      <c r="FJ38" s="12">
        <f t="shared" ref="FJ38" si="220">SUM(FJ39:FJ42)</f>
        <v>2174336.82748</v>
      </c>
      <c r="FK38" s="15">
        <f t="shared" si="93"/>
        <v>78.994988647185792</v>
      </c>
      <c r="FL38" s="12">
        <f t="shared" ref="FL38:HT38" si="221">SUM(FL39:FL42)</f>
        <v>0</v>
      </c>
      <c r="FM38" s="12">
        <f t="shared" si="221"/>
        <v>0</v>
      </c>
      <c r="FN38" s="15" t="s">
        <v>223</v>
      </c>
      <c r="FO38" s="12">
        <f t="shared" si="221"/>
        <v>0</v>
      </c>
      <c r="FP38" s="12">
        <f t="shared" si="221"/>
        <v>0</v>
      </c>
      <c r="FQ38" s="15" t="s">
        <v>223</v>
      </c>
      <c r="FR38" s="12">
        <f t="shared" si="221"/>
        <v>2883.3</v>
      </c>
      <c r="FS38" s="12">
        <f t="shared" si="221"/>
        <v>2075.2707800000003</v>
      </c>
      <c r="FT38" s="15">
        <f t="shared" si="150"/>
        <v>71.975541220129713</v>
      </c>
      <c r="FU38" s="12">
        <f t="shared" si="221"/>
        <v>3327.5</v>
      </c>
      <c r="FV38" s="12">
        <f t="shared" si="221"/>
        <v>3327.5</v>
      </c>
      <c r="FW38" s="15">
        <f t="shared" si="179"/>
        <v>100</v>
      </c>
      <c r="FX38" s="12">
        <f t="shared" si="221"/>
        <v>86.4</v>
      </c>
      <c r="FY38" s="12">
        <f t="shared" si="221"/>
        <v>86.4</v>
      </c>
      <c r="FZ38" s="15">
        <f t="shared" si="180"/>
        <v>100</v>
      </c>
      <c r="GA38" s="12">
        <f t="shared" si="221"/>
        <v>47716.702470000004</v>
      </c>
      <c r="GB38" s="12">
        <f t="shared" si="221"/>
        <v>41824.885999999999</v>
      </c>
      <c r="GC38" s="15">
        <f t="shared" si="151"/>
        <v>87.652507057242161</v>
      </c>
      <c r="GD38" s="12">
        <f t="shared" si="221"/>
        <v>0</v>
      </c>
      <c r="GE38" s="12">
        <f t="shared" si="221"/>
        <v>0</v>
      </c>
      <c r="GF38" s="15" t="s">
        <v>223</v>
      </c>
      <c r="GG38" s="12">
        <f t="shared" si="221"/>
        <v>27.5</v>
      </c>
      <c r="GH38" s="12">
        <f t="shared" si="221"/>
        <v>0</v>
      </c>
      <c r="GI38" s="15">
        <f t="shared" si="152"/>
        <v>0</v>
      </c>
      <c r="GJ38" s="12">
        <f t="shared" si="221"/>
        <v>1042351.2000000001</v>
      </c>
      <c r="GK38" s="12">
        <f t="shared" si="221"/>
        <v>830143.45600000001</v>
      </c>
      <c r="GL38" s="15">
        <f t="shared" si="153"/>
        <v>79.641435247544209</v>
      </c>
      <c r="GM38" s="24">
        <f t="shared" si="221"/>
        <v>10881</v>
      </c>
      <c r="GN38" s="24">
        <f t="shared" si="221"/>
        <v>4678.5999999999995</v>
      </c>
      <c r="GO38" s="21">
        <f t="shared" si="154"/>
        <v>42.997886223692667</v>
      </c>
      <c r="GP38" s="12">
        <f t="shared" si="221"/>
        <v>1474409.0999999999</v>
      </c>
      <c r="GQ38" s="12">
        <f t="shared" si="221"/>
        <v>1169732.628</v>
      </c>
      <c r="GR38" s="15">
        <f t="shared" si="155"/>
        <v>79.335689667135142</v>
      </c>
      <c r="GS38" s="12">
        <f t="shared" si="221"/>
        <v>1661.4</v>
      </c>
      <c r="GT38" s="12">
        <f t="shared" si="221"/>
        <v>1221.5600000000002</v>
      </c>
      <c r="GU38" s="15">
        <f t="shared" si="181"/>
        <v>73.525941976646209</v>
      </c>
      <c r="GV38" s="12">
        <f t="shared" si="221"/>
        <v>17684.600000000002</v>
      </c>
      <c r="GW38" s="12">
        <f t="shared" si="221"/>
        <v>8304</v>
      </c>
      <c r="GX38" s="15">
        <f t="shared" si="156"/>
        <v>46.956108704748758</v>
      </c>
      <c r="GY38" s="12">
        <f t="shared" si="221"/>
        <v>445.7</v>
      </c>
      <c r="GZ38" s="12">
        <f t="shared" si="221"/>
        <v>271.2</v>
      </c>
      <c r="HA38" s="15">
        <f t="shared" si="157"/>
        <v>60.848104105900831</v>
      </c>
      <c r="HB38" s="12">
        <f t="shared" si="221"/>
        <v>104932.1</v>
      </c>
      <c r="HC38" s="12">
        <f t="shared" si="221"/>
        <v>78355.067070000019</v>
      </c>
      <c r="HD38" s="15">
        <f t="shared" si="158"/>
        <v>74.67216139770386</v>
      </c>
      <c r="HE38" s="12">
        <f t="shared" si="221"/>
        <v>26170.1</v>
      </c>
      <c r="HF38" s="12">
        <f t="shared" si="221"/>
        <v>19250.079999999998</v>
      </c>
      <c r="HG38" s="15">
        <f t="shared" si="159"/>
        <v>73.557533215387025</v>
      </c>
      <c r="HH38" s="12">
        <f t="shared" si="221"/>
        <v>13314</v>
      </c>
      <c r="HI38" s="12">
        <f t="shared" si="221"/>
        <v>11456.137630000001</v>
      </c>
      <c r="HJ38" s="15">
        <f t="shared" si="173"/>
        <v>86.045798633017895</v>
      </c>
      <c r="HK38" s="12">
        <f t="shared" si="221"/>
        <v>24.4</v>
      </c>
      <c r="HL38" s="12">
        <f t="shared" si="221"/>
        <v>6</v>
      </c>
      <c r="HM38" s="15">
        <f t="shared" si="182"/>
        <v>24.590163934426229</v>
      </c>
      <c r="HN38" s="24">
        <f t="shared" si="221"/>
        <v>233</v>
      </c>
      <c r="HO38" s="24">
        <f t="shared" si="221"/>
        <v>174.75</v>
      </c>
      <c r="HP38" s="21">
        <f t="shared" si="160"/>
        <v>75</v>
      </c>
      <c r="HQ38" s="24">
        <f t="shared" si="221"/>
        <v>1078.8</v>
      </c>
      <c r="HR38" s="24">
        <f t="shared" si="221"/>
        <v>52</v>
      </c>
      <c r="HS38" s="21">
        <f t="shared" si="161"/>
        <v>4.8201705598813493</v>
      </c>
      <c r="HT38" s="24">
        <f t="shared" si="221"/>
        <v>1739.7</v>
      </c>
      <c r="HU38" s="24">
        <f t="shared" ref="HU38:ID38" si="222">SUM(HU39:HU42)</f>
        <v>132.07</v>
      </c>
      <c r="HV38" s="21">
        <f t="shared" si="162"/>
        <v>7.5915387710524787</v>
      </c>
      <c r="HW38" s="24">
        <f t="shared" ref="HW38:IC38" si="223">SUM(HW39:HW42)</f>
        <v>0</v>
      </c>
      <c r="HX38" s="24">
        <f t="shared" si="222"/>
        <v>0</v>
      </c>
      <c r="HY38" s="21" t="s">
        <v>223</v>
      </c>
      <c r="HZ38" s="24">
        <f t="shared" si="223"/>
        <v>0</v>
      </c>
      <c r="IA38" s="24">
        <f t="shared" si="222"/>
        <v>0</v>
      </c>
      <c r="IB38" s="21" t="s">
        <v>223</v>
      </c>
      <c r="IC38" s="24">
        <f t="shared" si="223"/>
        <v>3533.2</v>
      </c>
      <c r="ID38" s="24">
        <f t="shared" si="222"/>
        <v>3245.2219999999998</v>
      </c>
      <c r="IE38" s="21">
        <f t="shared" si="163"/>
        <v>91.849371674402803</v>
      </c>
      <c r="IF38" s="24">
        <f t="shared" ref="IF38:IP38" si="224">SUM(IF39:IF42)</f>
        <v>0</v>
      </c>
      <c r="IG38" s="24">
        <f t="shared" si="224"/>
        <v>0</v>
      </c>
      <c r="IH38" s="21" t="s">
        <v>223</v>
      </c>
      <c r="II38" s="24">
        <f t="shared" si="224"/>
        <v>0</v>
      </c>
      <c r="IJ38" s="24">
        <f t="shared" si="224"/>
        <v>0</v>
      </c>
      <c r="IK38" s="21" t="s">
        <v>223</v>
      </c>
      <c r="IL38" s="24">
        <f t="shared" si="224"/>
        <v>0</v>
      </c>
      <c r="IM38" s="24">
        <f t="shared" si="224"/>
        <v>0</v>
      </c>
      <c r="IN38" s="21" t="s">
        <v>223</v>
      </c>
      <c r="IO38" s="12">
        <f t="shared" si="224"/>
        <v>4304897.1494900007</v>
      </c>
      <c r="IP38" s="12">
        <f t="shared" si="224"/>
        <v>3074322.6785299997</v>
      </c>
      <c r="IQ38" s="15">
        <f t="shared" si="122"/>
        <v>71.414544221903498</v>
      </c>
    </row>
    <row r="39" spans="1:251" x14ac:dyDescent="0.25">
      <c r="A39" s="2" t="s">
        <v>212</v>
      </c>
      <c r="B39" s="3" t="s">
        <v>213</v>
      </c>
      <c r="C39" s="11">
        <f t="shared" si="129"/>
        <v>83321.899999999994</v>
      </c>
      <c r="D39" s="11">
        <f t="shared" si="129"/>
        <v>66859.849279999995</v>
      </c>
      <c r="E39" s="11">
        <f t="shared" si="166"/>
        <v>80.24282845206362</v>
      </c>
      <c r="F39" s="13">
        <v>2682</v>
      </c>
      <c r="G39" s="13">
        <v>2011.5</v>
      </c>
      <c r="H39" s="14">
        <f t="shared" si="204"/>
        <v>75</v>
      </c>
      <c r="I39" s="13">
        <v>72966</v>
      </c>
      <c r="J39" s="13">
        <v>57174.449280000001</v>
      </c>
      <c r="K39" s="14">
        <f>J39/I39%</f>
        <v>78.35765874516899</v>
      </c>
      <c r="L39" s="13">
        <v>7673.9</v>
      </c>
      <c r="M39" s="13">
        <v>7673.9</v>
      </c>
      <c r="N39" s="15">
        <f t="shared" si="207"/>
        <v>100.00000000000001</v>
      </c>
      <c r="O39" s="13"/>
      <c r="P39" s="13"/>
      <c r="Q39" s="15"/>
      <c r="R39" s="13">
        <f t="shared" ref="R39:S43" si="225">U39+X39+AA39+AD39+AG39+AJ39+AM39+AP39+AS39+AV39+AY39+BB39+BE39+BH39+BK39+BN39+BQ39+BT39+BW39+BZ39+CC39+CF39+CI39+CL39+CO39+CR39+CU39+CX39+DA39+DD39+DG39+DJ39+DM39+DP39+DS39+DV39+DY39+EB39+EE39+EH39+EK39+EN39+EQ39+ET39+EW39+EZ39+FC39+FF39</f>
        <v>199265.94698000001</v>
      </c>
      <c r="S39" s="13">
        <f t="shared" si="225"/>
        <v>84958.188809999992</v>
      </c>
      <c r="T39" s="14">
        <f t="shared" si="124"/>
        <v>42.63557827997932</v>
      </c>
      <c r="U39" s="13">
        <v>1090.8</v>
      </c>
      <c r="V39" s="13">
        <v>1090.8</v>
      </c>
      <c r="W39" s="14">
        <f t="shared" si="131"/>
        <v>100</v>
      </c>
      <c r="X39" s="13">
        <v>25834.667000000001</v>
      </c>
      <c r="Y39" s="13">
        <v>25834.667000000001</v>
      </c>
      <c r="Z39" s="14">
        <f t="shared" si="132"/>
        <v>100</v>
      </c>
      <c r="AA39" s="13">
        <v>40296.5</v>
      </c>
      <c r="AB39" s="13">
        <v>35137.601000000002</v>
      </c>
      <c r="AC39" s="14">
        <f t="shared" si="133"/>
        <v>87.197649919968242</v>
      </c>
      <c r="AD39" s="13">
        <v>4011.6</v>
      </c>
      <c r="AE39" s="13">
        <v>2995.5030000000002</v>
      </c>
      <c r="AF39" s="14">
        <f t="shared" si="134"/>
        <v>74.671029015854032</v>
      </c>
      <c r="AG39" s="13"/>
      <c r="AH39" s="13"/>
      <c r="AI39" s="14"/>
      <c r="AJ39" s="13"/>
      <c r="AK39" s="13"/>
      <c r="AL39" s="14"/>
      <c r="AM39" s="13">
        <v>0</v>
      </c>
      <c r="AN39" s="13">
        <v>0</v>
      </c>
      <c r="AO39" s="14" t="s">
        <v>223</v>
      </c>
      <c r="AP39" s="13"/>
      <c r="AQ39" s="13"/>
      <c r="AR39" s="14"/>
      <c r="AS39" s="13"/>
      <c r="AT39" s="13"/>
      <c r="AU39" s="14"/>
      <c r="AV39" s="13">
        <v>0</v>
      </c>
      <c r="AW39" s="13">
        <v>0</v>
      </c>
      <c r="AX39" s="14"/>
      <c r="AY39" s="13"/>
      <c r="AZ39" s="13"/>
      <c r="BA39" s="14"/>
      <c r="BB39" s="13"/>
      <c r="BC39" s="13"/>
      <c r="BD39" s="14"/>
      <c r="BE39" s="13"/>
      <c r="BF39" s="13"/>
      <c r="BG39" s="14"/>
      <c r="BH39" s="13"/>
      <c r="BI39" s="13"/>
      <c r="BJ39" s="14"/>
      <c r="BK39" s="13"/>
      <c r="BL39" s="13"/>
      <c r="BM39" s="14"/>
      <c r="BN39" s="13">
        <v>97603.829280000005</v>
      </c>
      <c r="BO39" s="13">
        <v>0</v>
      </c>
      <c r="BP39" s="14">
        <f t="shared" si="200"/>
        <v>0</v>
      </c>
      <c r="BQ39" s="13">
        <v>3892.8</v>
      </c>
      <c r="BR39" s="13">
        <v>3892.8</v>
      </c>
      <c r="BS39" s="14">
        <f t="shared" si="136"/>
        <v>100</v>
      </c>
      <c r="BT39" s="13">
        <v>1843.1</v>
      </c>
      <c r="BU39" s="13">
        <v>1440.8</v>
      </c>
      <c r="BV39" s="14">
        <f t="shared" si="176"/>
        <v>78.17264391514297</v>
      </c>
      <c r="BW39" s="13"/>
      <c r="BX39" s="13"/>
      <c r="BY39" s="14"/>
      <c r="BZ39" s="13"/>
      <c r="CA39" s="13"/>
      <c r="CB39" s="14"/>
      <c r="CC39" s="13"/>
      <c r="CD39" s="13"/>
      <c r="CE39" s="14"/>
      <c r="CF39" s="13"/>
      <c r="CG39" s="13"/>
      <c r="CH39" s="14"/>
      <c r="CI39" s="13"/>
      <c r="CJ39" s="13"/>
      <c r="CK39" s="14"/>
      <c r="CL39" s="13"/>
      <c r="CM39" s="13"/>
      <c r="CN39" s="14"/>
      <c r="CO39" s="13">
        <v>1677.1016999999999</v>
      </c>
      <c r="CP39" s="13">
        <v>1677.1016999999999</v>
      </c>
      <c r="CQ39" s="14">
        <f t="shared" si="214"/>
        <v>100</v>
      </c>
      <c r="CR39" s="13"/>
      <c r="CS39" s="13"/>
      <c r="CT39" s="14"/>
      <c r="CU39" s="13"/>
      <c r="CV39" s="13"/>
      <c r="CW39" s="14"/>
      <c r="CX39" s="13"/>
      <c r="CY39" s="13"/>
      <c r="CZ39" s="14"/>
      <c r="DA39" s="13"/>
      <c r="DB39" s="13"/>
      <c r="DC39" s="14"/>
      <c r="DD39" s="13"/>
      <c r="DE39" s="13"/>
      <c r="DF39" s="14"/>
      <c r="DG39" s="13"/>
      <c r="DH39" s="13"/>
      <c r="DI39" s="14"/>
      <c r="DJ39" s="13"/>
      <c r="DK39" s="13"/>
      <c r="DL39" s="14"/>
      <c r="DM39" s="13"/>
      <c r="DN39" s="13"/>
      <c r="DO39" s="14"/>
      <c r="DP39" s="13"/>
      <c r="DQ39" s="13"/>
      <c r="DR39" s="14"/>
      <c r="DS39" s="13"/>
      <c r="DT39" s="13"/>
      <c r="DU39" s="14"/>
      <c r="DV39" s="13"/>
      <c r="DW39" s="13"/>
      <c r="DX39" s="14"/>
      <c r="DY39" s="13"/>
      <c r="DZ39" s="13"/>
      <c r="EA39" s="14"/>
      <c r="EB39" s="13"/>
      <c r="EC39" s="13"/>
      <c r="ED39" s="14"/>
      <c r="EE39" s="13">
        <v>5000</v>
      </c>
      <c r="EF39" s="13">
        <v>2003.124</v>
      </c>
      <c r="EG39" s="14">
        <f>EF39/EE39%</f>
        <v>40.062480000000001</v>
      </c>
      <c r="EH39" s="13"/>
      <c r="EI39" s="13"/>
      <c r="EJ39" s="14"/>
      <c r="EK39" s="13"/>
      <c r="EL39" s="13"/>
      <c r="EM39" s="14"/>
      <c r="EN39" s="13"/>
      <c r="EO39" s="13"/>
      <c r="EP39" s="14"/>
      <c r="EQ39" s="13">
        <v>4191</v>
      </c>
      <c r="ER39" s="13">
        <v>4191</v>
      </c>
      <c r="ES39" s="14">
        <f t="shared" si="143"/>
        <v>100.00000000000001</v>
      </c>
      <c r="ET39" s="13"/>
      <c r="EU39" s="13"/>
      <c r="EV39" s="14"/>
      <c r="EW39" s="13"/>
      <c r="EX39" s="13"/>
      <c r="EY39" s="14"/>
      <c r="EZ39" s="13">
        <v>5824.549</v>
      </c>
      <c r="FA39" s="13">
        <v>0</v>
      </c>
      <c r="FB39" s="14">
        <f t="shared" si="144"/>
        <v>0</v>
      </c>
      <c r="FC39" s="13"/>
      <c r="FD39" s="13"/>
      <c r="FE39" s="14"/>
      <c r="FF39" s="13">
        <v>8000</v>
      </c>
      <c r="FG39" s="13">
        <v>6694.7921100000003</v>
      </c>
      <c r="FH39" s="14">
        <f t="shared" si="145"/>
        <v>83.68490137500001</v>
      </c>
      <c r="FI39" s="14">
        <f>FL39+FO39+FR39+FU39+FX39+GA39+GD39+GG39+GJ39+GM39+GP39+GS39+GV39+GY39+HB39+HE39+HH39+HK39+HN39+HQ39+HT39+HW39+HZ39+IC39</f>
        <v>256825.80247000005</v>
      </c>
      <c r="FJ39" s="14">
        <f>FM39+FP39+FS39+FV39+FY39+GB39+GE39+GH39+GK39+GN39+GQ39+GT39+GW39+GZ39+HC39+HF39+HI39+HL39+HO39+HR39+HU39+HX39+IA39+ID39</f>
        <v>205975.93377999996</v>
      </c>
      <c r="FK39" s="14">
        <f t="shared" si="93"/>
        <v>80.200638642630196</v>
      </c>
      <c r="FL39" s="13"/>
      <c r="FM39" s="13"/>
      <c r="FN39" s="14"/>
      <c r="FO39" s="13"/>
      <c r="FP39" s="13"/>
      <c r="FQ39" s="14"/>
      <c r="FR39" s="13">
        <v>405.8</v>
      </c>
      <c r="FS39" s="13">
        <v>241.57478</v>
      </c>
      <c r="FT39" s="14">
        <f t="shared" si="150"/>
        <v>59.530502710694925</v>
      </c>
      <c r="FU39" s="13"/>
      <c r="FV39" s="13"/>
      <c r="FW39" s="14"/>
      <c r="FX39" s="13"/>
      <c r="FY39" s="13"/>
      <c r="FZ39" s="14"/>
      <c r="GA39" s="13">
        <v>3716.7024700000002</v>
      </c>
      <c r="GB39" s="13">
        <v>2618.8560000000002</v>
      </c>
      <c r="GC39" s="14">
        <f t="shared" si="151"/>
        <v>70.461814501928643</v>
      </c>
      <c r="GD39" s="13"/>
      <c r="GE39" s="13"/>
      <c r="GF39" s="14"/>
      <c r="GG39" s="13">
        <v>2.2000000000000002</v>
      </c>
      <c r="GH39" s="13">
        <v>0</v>
      </c>
      <c r="GI39" s="14">
        <f t="shared" si="152"/>
        <v>0</v>
      </c>
      <c r="GJ39" s="13">
        <v>74284.399999999994</v>
      </c>
      <c r="GK39" s="13">
        <v>62557.697999999997</v>
      </c>
      <c r="GL39" s="14">
        <f t="shared" si="153"/>
        <v>84.213775705262478</v>
      </c>
      <c r="GM39" s="22">
        <v>4714.1000000000004</v>
      </c>
      <c r="GN39" s="22">
        <v>1835.4</v>
      </c>
      <c r="GO39" s="23">
        <f t="shared" si="154"/>
        <v>38.934261046647286</v>
      </c>
      <c r="GP39" s="13">
        <v>154625.5</v>
      </c>
      <c r="GQ39" s="13">
        <v>126410.504</v>
      </c>
      <c r="GR39" s="14">
        <f t="shared" si="155"/>
        <v>81.752688916123148</v>
      </c>
      <c r="GS39" s="13">
        <v>246.1</v>
      </c>
      <c r="GT39" s="13">
        <v>200.86</v>
      </c>
      <c r="GU39" s="14">
        <f t="shared" si="181"/>
        <v>81.617228768793183</v>
      </c>
      <c r="GV39" s="13">
        <v>8263.6</v>
      </c>
      <c r="GW39" s="13">
        <v>4144.3</v>
      </c>
      <c r="GX39" s="14">
        <f t="shared" si="156"/>
        <v>50.151265792148699</v>
      </c>
      <c r="GY39" s="13">
        <v>191</v>
      </c>
      <c r="GZ39" s="13">
        <v>111.3</v>
      </c>
      <c r="HA39" s="14">
        <f t="shared" si="157"/>
        <v>58.272251308900522</v>
      </c>
      <c r="HB39" s="13">
        <v>8000.8</v>
      </c>
      <c r="HC39" s="13">
        <v>6022.0330000000004</v>
      </c>
      <c r="HD39" s="14">
        <f t="shared" si="158"/>
        <v>75.26788571142886</v>
      </c>
      <c r="HE39" s="13">
        <v>1908.2</v>
      </c>
      <c r="HF39" s="13">
        <v>1475.6</v>
      </c>
      <c r="HG39" s="14">
        <f t="shared" si="159"/>
        <v>77.329420396184872</v>
      </c>
      <c r="HH39" s="13"/>
      <c r="HI39" s="13"/>
      <c r="HJ39" s="14"/>
      <c r="HK39" s="13"/>
      <c r="HL39" s="13"/>
      <c r="HM39" s="14"/>
      <c r="HN39" s="22"/>
      <c r="HO39" s="22"/>
      <c r="HP39" s="23"/>
      <c r="HQ39" s="22">
        <v>27.5</v>
      </c>
      <c r="HR39" s="22">
        <v>19.3</v>
      </c>
      <c r="HS39" s="23">
        <f t="shared" si="161"/>
        <v>70.181818181818173</v>
      </c>
      <c r="HT39" s="22">
        <v>8.6999999999999993</v>
      </c>
      <c r="HU39" s="22">
        <v>6.5</v>
      </c>
      <c r="HV39" s="23">
        <f t="shared" si="162"/>
        <v>74.71264367816093</v>
      </c>
      <c r="HW39" s="22"/>
      <c r="HX39" s="22"/>
      <c r="HY39" s="23"/>
      <c r="HZ39" s="22"/>
      <c r="IA39" s="22"/>
      <c r="IB39" s="23"/>
      <c r="IC39" s="22">
        <v>431.2</v>
      </c>
      <c r="ID39" s="22">
        <v>332.00799999999998</v>
      </c>
      <c r="IE39" s="23">
        <f t="shared" si="163"/>
        <v>76.996289424860848</v>
      </c>
      <c r="IF39" s="23">
        <f t="shared" ref="IF39:IG42" si="226">II39+IL39</f>
        <v>0</v>
      </c>
      <c r="IG39" s="23">
        <f t="shared" si="226"/>
        <v>0</v>
      </c>
      <c r="IH39" s="23"/>
      <c r="II39" s="22"/>
      <c r="IJ39" s="22"/>
      <c r="IK39" s="22"/>
      <c r="IL39" s="22"/>
      <c r="IM39" s="22"/>
      <c r="IN39" s="22"/>
      <c r="IO39" s="13">
        <f t="shared" ref="IO39:IP43" si="227">C39+R39+FI39+IF39</f>
        <v>539413.64945000014</v>
      </c>
      <c r="IP39" s="13">
        <f t="shared" si="227"/>
        <v>357793.97186999995</v>
      </c>
      <c r="IQ39" s="14">
        <f t="shared" si="122"/>
        <v>66.330166512251921</v>
      </c>
    </row>
    <row r="40" spans="1:251" ht="17.25" customHeight="1" x14ac:dyDescent="0.25">
      <c r="A40" s="2" t="s">
        <v>214</v>
      </c>
      <c r="B40" s="3" t="s">
        <v>165</v>
      </c>
      <c r="C40" s="11">
        <f t="shared" si="129"/>
        <v>84942</v>
      </c>
      <c r="D40" s="11">
        <f t="shared" si="129"/>
        <v>73214.092329999999</v>
      </c>
      <c r="E40" s="11">
        <f t="shared" si="166"/>
        <v>86.193040345176712</v>
      </c>
      <c r="F40" s="13">
        <v>2462</v>
      </c>
      <c r="G40" s="13">
        <v>1846.8</v>
      </c>
      <c r="H40" s="14">
        <f t="shared" si="204"/>
        <v>75.012185215272126</v>
      </c>
      <c r="I40" s="13">
        <v>50277</v>
      </c>
      <c r="J40" s="13">
        <v>40664.292329999997</v>
      </c>
      <c r="K40" s="14">
        <f>J40/I40%</f>
        <v>80.880506653141595</v>
      </c>
      <c r="L40" s="13">
        <v>32203</v>
      </c>
      <c r="M40" s="13">
        <v>30703</v>
      </c>
      <c r="N40" s="14">
        <f>M40/L40%</f>
        <v>95.342048877433783</v>
      </c>
      <c r="O40" s="13"/>
      <c r="P40" s="13"/>
      <c r="Q40" s="15"/>
      <c r="R40" s="13">
        <f t="shared" si="225"/>
        <v>179962.00599999996</v>
      </c>
      <c r="S40" s="13">
        <f t="shared" si="225"/>
        <v>133911.266</v>
      </c>
      <c r="T40" s="14">
        <f t="shared" si="124"/>
        <v>74.410854255536591</v>
      </c>
      <c r="U40" s="13">
        <v>750</v>
      </c>
      <c r="V40" s="13">
        <v>750</v>
      </c>
      <c r="W40" s="14">
        <f>V40/U40%</f>
        <v>100</v>
      </c>
      <c r="X40" s="13">
        <v>81900.235000000001</v>
      </c>
      <c r="Y40" s="13">
        <v>81900.235000000001</v>
      </c>
      <c r="Z40" s="14">
        <f t="shared" si="132"/>
        <v>100</v>
      </c>
      <c r="AA40" s="13">
        <v>46703.9</v>
      </c>
      <c r="AB40" s="13">
        <v>28818.931</v>
      </c>
      <c r="AC40" s="14">
        <f t="shared" si="133"/>
        <v>61.705619873286814</v>
      </c>
      <c r="AD40" s="13">
        <v>5663.3</v>
      </c>
      <c r="AE40" s="13">
        <v>1415</v>
      </c>
      <c r="AF40" s="14">
        <f t="shared" si="134"/>
        <v>24.985432521674642</v>
      </c>
      <c r="AG40" s="13"/>
      <c r="AH40" s="13"/>
      <c r="AI40" s="14"/>
      <c r="AJ40" s="13"/>
      <c r="AK40" s="13"/>
      <c r="AL40" s="14"/>
      <c r="AM40" s="13">
        <v>3700</v>
      </c>
      <c r="AN40" s="13">
        <v>0</v>
      </c>
      <c r="AO40" s="14">
        <f t="shared" si="199"/>
        <v>0</v>
      </c>
      <c r="AP40" s="13">
        <v>4275</v>
      </c>
      <c r="AQ40" s="13">
        <v>4275</v>
      </c>
      <c r="AR40" s="14">
        <f t="shared" si="211"/>
        <v>100</v>
      </c>
      <c r="AS40" s="13"/>
      <c r="AT40" s="13"/>
      <c r="AU40" s="14"/>
      <c r="AV40" s="13">
        <v>0</v>
      </c>
      <c r="AW40" s="13">
        <v>0</v>
      </c>
      <c r="AX40" s="14"/>
      <c r="AY40" s="13"/>
      <c r="AZ40" s="13"/>
      <c r="BA40" s="14"/>
      <c r="BB40" s="13">
        <v>304.95999999999998</v>
      </c>
      <c r="BC40" s="13">
        <v>0</v>
      </c>
      <c r="BD40" s="14">
        <f t="shared" si="167"/>
        <v>0</v>
      </c>
      <c r="BE40" s="13"/>
      <c r="BF40" s="13"/>
      <c r="BG40" s="14"/>
      <c r="BH40" s="13"/>
      <c r="BI40" s="13"/>
      <c r="BJ40" s="14"/>
      <c r="BK40" s="13"/>
      <c r="BL40" s="13"/>
      <c r="BM40" s="14"/>
      <c r="BN40" s="13"/>
      <c r="BO40" s="13"/>
      <c r="BP40" s="14"/>
      <c r="BQ40" s="13">
        <v>758.1</v>
      </c>
      <c r="BR40" s="13">
        <v>758.1</v>
      </c>
      <c r="BS40" s="14">
        <f t="shared" si="136"/>
        <v>100</v>
      </c>
      <c r="BT40" s="13"/>
      <c r="BU40" s="13"/>
      <c r="BV40" s="14"/>
      <c r="BW40" s="13"/>
      <c r="BX40" s="13"/>
      <c r="BY40" s="14"/>
      <c r="BZ40" s="13"/>
      <c r="CA40" s="13"/>
      <c r="CB40" s="14"/>
      <c r="CC40" s="13"/>
      <c r="CD40" s="13"/>
      <c r="CE40" s="14"/>
      <c r="CF40" s="13"/>
      <c r="CG40" s="13"/>
      <c r="CH40" s="14"/>
      <c r="CI40" s="13"/>
      <c r="CJ40" s="13"/>
      <c r="CK40" s="14"/>
      <c r="CL40" s="13">
        <v>2.9</v>
      </c>
      <c r="CM40" s="13">
        <v>0</v>
      </c>
      <c r="CN40" s="14">
        <f t="shared" si="138"/>
        <v>0</v>
      </c>
      <c r="CO40" s="13"/>
      <c r="CP40" s="13"/>
      <c r="CQ40" s="14"/>
      <c r="CR40" s="13"/>
      <c r="CS40" s="13"/>
      <c r="CT40" s="14"/>
      <c r="CU40" s="13"/>
      <c r="CV40" s="13"/>
      <c r="CW40" s="14"/>
      <c r="CX40" s="13"/>
      <c r="CY40" s="13"/>
      <c r="CZ40" s="14"/>
      <c r="DA40" s="13"/>
      <c r="DB40" s="13"/>
      <c r="DC40" s="14"/>
      <c r="DD40" s="13">
        <v>4821.3999999999996</v>
      </c>
      <c r="DE40" s="13">
        <v>0</v>
      </c>
      <c r="DF40" s="14">
        <f t="shared" si="215"/>
        <v>0</v>
      </c>
      <c r="DG40" s="13">
        <v>10810.9</v>
      </c>
      <c r="DH40" s="13">
        <v>0</v>
      </c>
      <c r="DI40" s="14">
        <f t="shared" si="216"/>
        <v>0</v>
      </c>
      <c r="DJ40" s="13"/>
      <c r="DK40" s="13"/>
      <c r="DL40" s="14"/>
      <c r="DM40" s="13"/>
      <c r="DN40" s="13"/>
      <c r="DO40" s="14"/>
      <c r="DP40" s="13"/>
      <c r="DQ40" s="13"/>
      <c r="DR40" s="14"/>
      <c r="DS40" s="13"/>
      <c r="DT40" s="13"/>
      <c r="DU40" s="14"/>
      <c r="DV40" s="13"/>
      <c r="DW40" s="13"/>
      <c r="DX40" s="14"/>
      <c r="DY40" s="13"/>
      <c r="DZ40" s="13"/>
      <c r="EA40" s="14"/>
      <c r="EB40" s="13"/>
      <c r="EC40" s="13"/>
      <c r="ED40" s="14"/>
      <c r="EE40" s="13"/>
      <c r="EF40" s="13"/>
      <c r="EG40" s="14"/>
      <c r="EH40" s="13"/>
      <c r="EI40" s="13"/>
      <c r="EJ40" s="14"/>
      <c r="EK40" s="13"/>
      <c r="EL40" s="13"/>
      <c r="EM40" s="14"/>
      <c r="EN40" s="13"/>
      <c r="EO40" s="13"/>
      <c r="EP40" s="14"/>
      <c r="EQ40" s="13">
        <v>8722</v>
      </c>
      <c r="ER40" s="13">
        <v>8722</v>
      </c>
      <c r="ES40" s="14">
        <f t="shared" si="143"/>
        <v>100</v>
      </c>
      <c r="ET40" s="13"/>
      <c r="EU40" s="13"/>
      <c r="EV40" s="14"/>
      <c r="EW40" s="13"/>
      <c r="EX40" s="13"/>
      <c r="EY40" s="14"/>
      <c r="EZ40" s="13">
        <v>4277.3109999999997</v>
      </c>
      <c r="FA40" s="13">
        <v>0</v>
      </c>
      <c r="FB40" s="14">
        <f t="shared" si="144"/>
        <v>0</v>
      </c>
      <c r="FC40" s="13"/>
      <c r="FD40" s="13"/>
      <c r="FE40" s="14"/>
      <c r="FF40" s="13">
        <v>7272</v>
      </c>
      <c r="FG40" s="13">
        <v>7272</v>
      </c>
      <c r="FH40" s="14">
        <f t="shared" si="145"/>
        <v>100</v>
      </c>
      <c r="FI40" s="14">
        <f t="shared" ref="FI40:FI43" si="228">FL40+FO40+FR40+FU40+FX40+GA40+GD40+GG40+GJ40+GM40+GP40+GS40+GV40+GY40+HB40+HE40+HH40+HK40+HN40+HQ40+HT40+HW40+HZ40+IC40</f>
        <v>154961.00000000006</v>
      </c>
      <c r="FJ40" s="14">
        <f t="shared" ref="FJ40:FJ43" si="229">FM40+FP40+FS40+FV40+FY40+GB40+GE40+GH40+GK40+GN40+GQ40+GT40+GW40+GZ40+HC40+HF40+HI40+HL40+HO40+HR40+HU40+HX40+IA40+ID40</f>
        <v>125425.51106</v>
      </c>
      <c r="FK40" s="14">
        <f t="shared" si="93"/>
        <v>80.940050115835575</v>
      </c>
      <c r="FL40" s="13"/>
      <c r="FM40" s="13"/>
      <c r="FN40" s="14"/>
      <c r="FO40" s="13"/>
      <c r="FP40" s="13"/>
      <c r="FQ40" s="14"/>
      <c r="FR40" s="13">
        <v>395.4</v>
      </c>
      <c r="FS40" s="13">
        <v>307.87599999999998</v>
      </c>
      <c r="FT40" s="14">
        <f t="shared" si="150"/>
        <v>77.864441072331815</v>
      </c>
      <c r="FU40" s="13"/>
      <c r="FV40" s="13"/>
      <c r="FW40" s="14"/>
      <c r="FX40" s="13"/>
      <c r="FY40" s="13"/>
      <c r="FZ40" s="14"/>
      <c r="GA40" s="13"/>
      <c r="GB40" s="13"/>
      <c r="GC40" s="14"/>
      <c r="GD40" s="13"/>
      <c r="GE40" s="13"/>
      <c r="GF40" s="14"/>
      <c r="GG40" s="13"/>
      <c r="GH40" s="13"/>
      <c r="GI40" s="14"/>
      <c r="GJ40" s="13">
        <v>56530.400000000001</v>
      </c>
      <c r="GK40" s="13">
        <v>47514.652999999998</v>
      </c>
      <c r="GL40" s="14">
        <f t="shared" si="153"/>
        <v>84.051506799881125</v>
      </c>
      <c r="GM40" s="22">
        <v>1435.9</v>
      </c>
      <c r="GN40" s="22">
        <v>511.5</v>
      </c>
      <c r="GO40" s="23">
        <f t="shared" si="154"/>
        <v>35.622257817396751</v>
      </c>
      <c r="GP40" s="13">
        <v>81349</v>
      </c>
      <c r="GQ40" s="13">
        <v>67194.638000000006</v>
      </c>
      <c r="GR40" s="14">
        <f t="shared" si="155"/>
        <v>82.600447454793553</v>
      </c>
      <c r="GS40" s="13">
        <v>57.5</v>
      </c>
      <c r="GT40" s="13">
        <v>44.03</v>
      </c>
      <c r="GU40" s="14">
        <f t="shared" si="181"/>
        <v>76.573913043478271</v>
      </c>
      <c r="GV40" s="13">
        <v>2248.1</v>
      </c>
      <c r="GW40" s="13">
        <v>1087.0999999999999</v>
      </c>
      <c r="GX40" s="14">
        <f t="shared" si="156"/>
        <v>48.356389840309596</v>
      </c>
      <c r="GY40" s="13">
        <v>63.7</v>
      </c>
      <c r="GZ40" s="13">
        <v>39.9</v>
      </c>
      <c r="HA40" s="14">
        <f t="shared" si="157"/>
        <v>62.637362637362635</v>
      </c>
      <c r="HB40" s="13">
        <v>9374</v>
      </c>
      <c r="HC40" s="13">
        <v>5612.2200599999996</v>
      </c>
      <c r="HD40" s="14">
        <f t="shared" si="158"/>
        <v>59.870066780456582</v>
      </c>
      <c r="HE40" s="13">
        <v>1090.4000000000001</v>
      </c>
      <c r="HF40" s="13">
        <v>855</v>
      </c>
      <c r="HG40" s="14">
        <f t="shared" si="159"/>
        <v>78.411592076302256</v>
      </c>
      <c r="HH40" s="13">
        <v>1944</v>
      </c>
      <c r="HI40" s="13">
        <v>1908</v>
      </c>
      <c r="HJ40" s="14">
        <f t="shared" si="173"/>
        <v>98.148148148148138</v>
      </c>
      <c r="HK40" s="13">
        <v>7</v>
      </c>
      <c r="HL40" s="13">
        <v>2</v>
      </c>
      <c r="HM40" s="14">
        <f t="shared" si="182"/>
        <v>28.571428571428569</v>
      </c>
      <c r="HN40" s="22"/>
      <c r="HO40" s="22"/>
      <c r="HP40" s="23"/>
      <c r="HQ40" s="22">
        <v>32.700000000000003</v>
      </c>
      <c r="HR40" s="22">
        <v>32.700000000000003</v>
      </c>
      <c r="HS40" s="23">
        <f t="shared" si="161"/>
        <v>100</v>
      </c>
      <c r="HT40" s="22">
        <v>1.7</v>
      </c>
      <c r="HU40" s="22">
        <v>1.27</v>
      </c>
      <c r="HV40" s="23">
        <f t="shared" si="162"/>
        <v>74.705882352941174</v>
      </c>
      <c r="HW40" s="22"/>
      <c r="HX40" s="22"/>
      <c r="HY40" s="23"/>
      <c r="HZ40" s="22"/>
      <c r="IA40" s="22"/>
      <c r="IB40" s="23"/>
      <c r="IC40" s="22">
        <v>431.2</v>
      </c>
      <c r="ID40" s="22">
        <v>314.62400000000002</v>
      </c>
      <c r="IE40" s="23">
        <f t="shared" si="163"/>
        <v>72.964749536178104</v>
      </c>
      <c r="IF40" s="23">
        <f t="shared" si="226"/>
        <v>0</v>
      </c>
      <c r="IG40" s="23">
        <f t="shared" si="226"/>
        <v>0</v>
      </c>
      <c r="IH40" s="23"/>
      <c r="II40" s="22"/>
      <c r="IJ40" s="22"/>
      <c r="IK40" s="22"/>
      <c r="IL40" s="22"/>
      <c r="IM40" s="22"/>
      <c r="IN40" s="22"/>
      <c r="IO40" s="13">
        <f t="shared" si="227"/>
        <v>419865.00599999999</v>
      </c>
      <c r="IP40" s="13">
        <f t="shared" si="227"/>
        <v>332550.86939000001</v>
      </c>
      <c r="IQ40" s="14">
        <f t="shared" si="122"/>
        <v>79.204235799065387</v>
      </c>
    </row>
    <row r="41" spans="1:251" x14ac:dyDescent="0.25">
      <c r="A41" s="2" t="s">
        <v>215</v>
      </c>
      <c r="B41" s="3" t="s">
        <v>216</v>
      </c>
      <c r="C41" s="11">
        <f t="shared" si="129"/>
        <v>104040.4</v>
      </c>
      <c r="D41" s="11">
        <f t="shared" si="129"/>
        <v>80326.534450000006</v>
      </c>
      <c r="E41" s="11">
        <f t="shared" si="166"/>
        <v>77.207060382313031</v>
      </c>
      <c r="F41" s="13">
        <v>51716</v>
      </c>
      <c r="G41" s="13">
        <v>38787.300000000003</v>
      </c>
      <c r="H41" s="14">
        <f t="shared" si="204"/>
        <v>75.000580091267707</v>
      </c>
      <c r="I41" s="13">
        <v>52274.400000000001</v>
      </c>
      <c r="J41" s="13">
        <v>41539.234450000004</v>
      </c>
      <c r="K41" s="14">
        <f t="shared" si="123"/>
        <v>79.463818714322883</v>
      </c>
      <c r="L41" s="13">
        <v>50</v>
      </c>
      <c r="M41" s="13"/>
      <c r="N41" s="14">
        <f>M41/L41%</f>
        <v>0</v>
      </c>
      <c r="O41" s="13"/>
      <c r="P41" s="13"/>
      <c r="Q41" s="15"/>
      <c r="R41" s="13">
        <f t="shared" si="225"/>
        <v>835565.70304000005</v>
      </c>
      <c r="S41" s="13">
        <f t="shared" si="225"/>
        <v>415082.95717999997</v>
      </c>
      <c r="T41" s="14">
        <f t="shared" si="124"/>
        <v>49.67687827178915</v>
      </c>
      <c r="U41" s="13">
        <v>3849</v>
      </c>
      <c r="V41" s="13">
        <v>0</v>
      </c>
      <c r="W41" s="14">
        <f t="shared" si="131"/>
        <v>0</v>
      </c>
      <c r="X41" s="13"/>
      <c r="Y41" s="13"/>
      <c r="Z41" s="14"/>
      <c r="AA41" s="13">
        <v>154436.29999999999</v>
      </c>
      <c r="AB41" s="13">
        <v>126238.482</v>
      </c>
      <c r="AC41" s="14">
        <f t="shared" si="133"/>
        <v>81.741457157417017</v>
      </c>
      <c r="AD41" s="13">
        <v>65529</v>
      </c>
      <c r="AE41" s="13">
        <v>48715.464999999997</v>
      </c>
      <c r="AF41" s="14">
        <f t="shared" si="134"/>
        <v>74.341841016954319</v>
      </c>
      <c r="AG41" s="13"/>
      <c r="AH41" s="13"/>
      <c r="AI41" s="14"/>
      <c r="AJ41" s="13"/>
      <c r="AK41" s="13"/>
      <c r="AL41" s="14"/>
      <c r="AM41" s="13"/>
      <c r="AN41" s="13"/>
      <c r="AO41" s="14"/>
      <c r="AP41" s="13"/>
      <c r="AQ41" s="13"/>
      <c r="AR41" s="14"/>
      <c r="AS41" s="13"/>
      <c r="AT41" s="13"/>
      <c r="AU41" s="14"/>
      <c r="AV41" s="13">
        <v>0</v>
      </c>
      <c r="AW41" s="13">
        <v>0</v>
      </c>
      <c r="AX41" s="14"/>
      <c r="AY41" s="13">
        <v>30000</v>
      </c>
      <c r="AZ41" s="13">
        <v>28611.546190000001</v>
      </c>
      <c r="BA41" s="14">
        <f t="shared" si="212"/>
        <v>95.371820633333343</v>
      </c>
      <c r="BB41" s="13">
        <v>4297.4799999999996</v>
      </c>
      <c r="BC41" s="13">
        <v>0</v>
      </c>
      <c r="BD41" s="14">
        <f t="shared" si="167"/>
        <v>0</v>
      </c>
      <c r="BE41" s="13"/>
      <c r="BF41" s="13"/>
      <c r="BG41" s="14"/>
      <c r="BH41" s="13"/>
      <c r="BI41" s="13"/>
      <c r="BJ41" s="14"/>
      <c r="BK41" s="13">
        <v>120000</v>
      </c>
      <c r="BL41" s="13">
        <v>59996.162790000002</v>
      </c>
      <c r="BM41" s="14">
        <f t="shared" si="168"/>
        <v>49.996802325000004</v>
      </c>
      <c r="BN41" s="13">
        <v>244287.02203999998</v>
      </c>
      <c r="BO41" s="13">
        <v>0</v>
      </c>
      <c r="BP41" s="14">
        <f t="shared" si="200"/>
        <v>0</v>
      </c>
      <c r="BQ41" s="13">
        <v>17340</v>
      </c>
      <c r="BR41" s="13">
        <v>17340</v>
      </c>
      <c r="BS41" s="14">
        <f t="shared" si="136"/>
        <v>100</v>
      </c>
      <c r="BT41" s="13"/>
      <c r="BU41" s="13"/>
      <c r="BV41" s="14"/>
      <c r="BW41" s="13"/>
      <c r="BX41" s="13"/>
      <c r="BY41" s="14"/>
      <c r="BZ41" s="13">
        <v>92400</v>
      </c>
      <c r="CA41" s="13">
        <v>79827.042950000003</v>
      </c>
      <c r="CB41" s="14">
        <f t="shared" si="191"/>
        <v>86.392903625541123</v>
      </c>
      <c r="CC41" s="13"/>
      <c r="CD41" s="13"/>
      <c r="CE41" s="14"/>
      <c r="CF41" s="13"/>
      <c r="CG41" s="13"/>
      <c r="CH41" s="14"/>
      <c r="CI41" s="13"/>
      <c r="CJ41" s="13"/>
      <c r="CK41" s="14"/>
      <c r="CL41" s="13">
        <v>617.03</v>
      </c>
      <c r="CM41" s="13">
        <v>616.96831000000009</v>
      </c>
      <c r="CN41" s="14">
        <f t="shared" si="138"/>
        <v>99.990002106866783</v>
      </c>
      <c r="CO41" s="13"/>
      <c r="CP41" s="13"/>
      <c r="CQ41" s="14"/>
      <c r="CR41" s="13"/>
      <c r="CS41" s="13"/>
      <c r="CT41" s="14"/>
      <c r="CU41" s="13"/>
      <c r="CV41" s="13"/>
      <c r="CW41" s="14"/>
      <c r="CX41" s="13"/>
      <c r="CY41" s="13"/>
      <c r="CZ41" s="14"/>
      <c r="DA41" s="13"/>
      <c r="DB41" s="13"/>
      <c r="DC41" s="14"/>
      <c r="DD41" s="13"/>
      <c r="DE41" s="13"/>
      <c r="DF41" s="14"/>
      <c r="DG41" s="13">
        <v>13831.9</v>
      </c>
      <c r="DH41" s="13">
        <v>0</v>
      </c>
      <c r="DI41" s="14">
        <f t="shared" si="216"/>
        <v>0</v>
      </c>
      <c r="DJ41" s="13"/>
      <c r="DK41" s="13"/>
      <c r="DL41" s="14"/>
      <c r="DM41" s="13"/>
      <c r="DN41" s="13"/>
      <c r="DO41" s="14"/>
      <c r="DP41" s="13"/>
      <c r="DQ41" s="13"/>
      <c r="DR41" s="14"/>
      <c r="DS41" s="13"/>
      <c r="DT41" s="13"/>
      <c r="DU41" s="14"/>
      <c r="DV41" s="13"/>
      <c r="DW41" s="13"/>
      <c r="DX41" s="14"/>
      <c r="DY41" s="13"/>
      <c r="DZ41" s="13"/>
      <c r="EA41" s="14"/>
      <c r="EB41" s="13"/>
      <c r="EC41" s="13"/>
      <c r="ED41" s="14"/>
      <c r="EE41" s="13"/>
      <c r="EF41" s="13"/>
      <c r="EG41" s="14"/>
      <c r="EH41" s="13"/>
      <c r="EI41" s="13"/>
      <c r="EJ41" s="14"/>
      <c r="EK41" s="13">
        <v>2233.011</v>
      </c>
      <c r="EL41" s="13">
        <v>2231.6122</v>
      </c>
      <c r="EM41" s="14">
        <f t="shared" si="170"/>
        <v>99.937358123179862</v>
      </c>
      <c r="EN41" s="13"/>
      <c r="EO41" s="13"/>
      <c r="EP41" s="14"/>
      <c r="EQ41" s="13">
        <v>22114</v>
      </c>
      <c r="ER41" s="13">
        <v>22114</v>
      </c>
      <c r="ES41" s="14">
        <f t="shared" si="143"/>
        <v>100</v>
      </c>
      <c r="ET41" s="13"/>
      <c r="EU41" s="13"/>
      <c r="EV41" s="14"/>
      <c r="EW41" s="13"/>
      <c r="EX41" s="13"/>
      <c r="EY41" s="14"/>
      <c r="EZ41" s="13">
        <v>64630.96</v>
      </c>
      <c r="FA41" s="13">
        <v>29391.677739999999</v>
      </c>
      <c r="FB41" s="14">
        <f t="shared" si="144"/>
        <v>45.476158392200887</v>
      </c>
      <c r="FC41" s="13"/>
      <c r="FD41" s="13"/>
      <c r="FE41" s="14"/>
      <c r="FF41" s="13"/>
      <c r="FG41" s="13"/>
      <c r="FH41" s="14"/>
      <c r="FI41" s="14">
        <f t="shared" si="228"/>
        <v>2261941.0000000009</v>
      </c>
      <c r="FJ41" s="14">
        <f t="shared" si="229"/>
        <v>1779014.3855100002</v>
      </c>
      <c r="FK41" s="14">
        <f t="shared" si="93"/>
        <v>78.649902252534403</v>
      </c>
      <c r="FL41" s="13"/>
      <c r="FM41" s="13"/>
      <c r="FN41" s="14"/>
      <c r="FO41" s="13"/>
      <c r="FP41" s="13"/>
      <c r="FQ41" s="14"/>
      <c r="FR41" s="13">
        <v>1889.8</v>
      </c>
      <c r="FS41" s="13">
        <v>1387</v>
      </c>
      <c r="FT41" s="14">
        <f t="shared" si="150"/>
        <v>73.394009948142667</v>
      </c>
      <c r="FU41" s="13">
        <v>3327.5</v>
      </c>
      <c r="FV41" s="13">
        <v>3327.5</v>
      </c>
      <c r="FW41" s="14">
        <f t="shared" si="179"/>
        <v>100</v>
      </c>
      <c r="FX41" s="13">
        <v>86.4</v>
      </c>
      <c r="FY41" s="13">
        <v>86.4</v>
      </c>
      <c r="FZ41" s="14">
        <f t="shared" si="180"/>
        <v>100</v>
      </c>
      <c r="GA41" s="13">
        <v>44000</v>
      </c>
      <c r="GB41" s="13">
        <v>39206.03</v>
      </c>
      <c r="GC41" s="14">
        <f t="shared" si="151"/>
        <v>89.104613636363638</v>
      </c>
      <c r="GD41" s="13"/>
      <c r="GE41" s="13"/>
      <c r="GF41" s="14"/>
      <c r="GG41" s="13">
        <v>25.3</v>
      </c>
      <c r="GH41" s="13">
        <v>0</v>
      </c>
      <c r="GI41" s="14">
        <f t="shared" si="152"/>
        <v>0</v>
      </c>
      <c r="GJ41" s="13">
        <v>878011</v>
      </c>
      <c r="GK41" s="13">
        <v>691917.505</v>
      </c>
      <c r="GL41" s="14">
        <f t="shared" si="153"/>
        <v>78.805106655839154</v>
      </c>
      <c r="GM41" s="22">
        <v>4567</v>
      </c>
      <c r="GN41" s="22">
        <v>2220</v>
      </c>
      <c r="GO41" s="23">
        <f t="shared" si="154"/>
        <v>48.609590540836436</v>
      </c>
      <c r="GP41" s="13">
        <v>1197806.2</v>
      </c>
      <c r="GQ41" s="13">
        <v>942911.99399999995</v>
      </c>
      <c r="GR41" s="14">
        <f t="shared" si="155"/>
        <v>78.719912620255258</v>
      </c>
      <c r="GS41" s="13">
        <v>1166.2</v>
      </c>
      <c r="GT41" s="13">
        <v>822.7</v>
      </c>
      <c r="GU41" s="14">
        <f t="shared" si="181"/>
        <v>70.545361001543469</v>
      </c>
      <c r="GV41" s="13">
        <v>6696.2</v>
      </c>
      <c r="GW41" s="13">
        <v>2819</v>
      </c>
      <c r="GX41" s="14">
        <f t="shared" si="156"/>
        <v>42.098503628923865</v>
      </c>
      <c r="GY41" s="13">
        <v>159.19999999999999</v>
      </c>
      <c r="GZ41" s="13">
        <v>95.7</v>
      </c>
      <c r="HA41" s="14">
        <f t="shared" si="157"/>
        <v>60.113065326633176</v>
      </c>
      <c r="HB41" s="13">
        <v>85755.6</v>
      </c>
      <c r="HC41" s="13">
        <v>65869.47888000001</v>
      </c>
      <c r="HD41" s="14">
        <f t="shared" si="158"/>
        <v>76.810702601346165</v>
      </c>
      <c r="HE41" s="13">
        <v>22081.1</v>
      </c>
      <c r="HF41" s="13">
        <v>16416.84</v>
      </c>
      <c r="HG41" s="14">
        <f t="shared" si="159"/>
        <v>74.347926507284512</v>
      </c>
      <c r="HH41" s="13">
        <v>11370</v>
      </c>
      <c r="HI41" s="13">
        <v>9548.1376300000011</v>
      </c>
      <c r="HJ41" s="14">
        <f t="shared" si="173"/>
        <v>83.976584256816196</v>
      </c>
      <c r="HK41" s="13">
        <v>17.399999999999999</v>
      </c>
      <c r="HL41" s="13">
        <v>4</v>
      </c>
      <c r="HM41" s="14">
        <f t="shared" si="182"/>
        <v>22.988505747126439</v>
      </c>
      <c r="HN41" s="22"/>
      <c r="HO41" s="22"/>
      <c r="HP41" s="23"/>
      <c r="HQ41" s="22">
        <v>997</v>
      </c>
      <c r="HR41" s="22">
        <v>0</v>
      </c>
      <c r="HS41" s="23">
        <f t="shared" si="161"/>
        <v>0</v>
      </c>
      <c r="HT41" s="22">
        <v>1721.5</v>
      </c>
      <c r="HU41" s="22">
        <v>118.5</v>
      </c>
      <c r="HV41" s="23">
        <f t="shared" si="162"/>
        <v>6.8835318036595989</v>
      </c>
      <c r="HW41" s="22"/>
      <c r="HX41" s="22"/>
      <c r="HY41" s="23"/>
      <c r="HZ41" s="22"/>
      <c r="IA41" s="22"/>
      <c r="IB41" s="23"/>
      <c r="IC41" s="22">
        <v>2263.6</v>
      </c>
      <c r="ID41" s="22">
        <v>2263.6</v>
      </c>
      <c r="IE41" s="23">
        <f t="shared" si="163"/>
        <v>100</v>
      </c>
      <c r="IF41" s="23">
        <f t="shared" si="226"/>
        <v>0</v>
      </c>
      <c r="IG41" s="23">
        <f t="shared" si="226"/>
        <v>0</v>
      </c>
      <c r="IH41" s="23"/>
      <c r="II41" s="22"/>
      <c r="IJ41" s="22"/>
      <c r="IK41" s="22"/>
      <c r="IL41" s="22"/>
      <c r="IM41" s="22"/>
      <c r="IN41" s="22"/>
      <c r="IO41" s="13">
        <f t="shared" si="227"/>
        <v>3201547.1030400009</v>
      </c>
      <c r="IP41" s="13">
        <f t="shared" si="227"/>
        <v>2274423.87714</v>
      </c>
      <c r="IQ41" s="14">
        <f t="shared" si="122"/>
        <v>71.041399796377846</v>
      </c>
    </row>
    <row r="42" spans="1:251" x14ac:dyDescent="0.25">
      <c r="A42" s="2" t="s">
        <v>217</v>
      </c>
      <c r="B42" s="3" t="s">
        <v>218</v>
      </c>
      <c r="C42" s="11">
        <f t="shared" si="129"/>
        <v>49060</v>
      </c>
      <c r="D42" s="11">
        <f t="shared" si="129"/>
        <v>36796.5</v>
      </c>
      <c r="E42" s="11">
        <f t="shared" si="166"/>
        <v>75.00305748063596</v>
      </c>
      <c r="F42" s="13">
        <v>1689</v>
      </c>
      <c r="G42" s="13">
        <v>1267.2</v>
      </c>
      <c r="H42" s="14">
        <f t="shared" si="204"/>
        <v>75.026642984014217</v>
      </c>
      <c r="I42" s="13">
        <v>17300</v>
      </c>
      <c r="J42" s="13">
        <v>12975.3</v>
      </c>
      <c r="K42" s="14">
        <f t="shared" si="123"/>
        <v>75.001734104046236</v>
      </c>
      <c r="L42" s="13">
        <v>0</v>
      </c>
      <c r="M42" s="13"/>
      <c r="N42" s="14" t="s">
        <v>223</v>
      </c>
      <c r="O42" s="13">
        <v>30071</v>
      </c>
      <c r="P42" s="13">
        <v>22554</v>
      </c>
      <c r="Q42" s="14">
        <f t="shared" si="209"/>
        <v>75.002494097303057</v>
      </c>
      <c r="R42" s="13">
        <f t="shared" si="225"/>
        <v>16239.491000000002</v>
      </c>
      <c r="S42" s="13">
        <f t="shared" si="225"/>
        <v>8836.4629999999997</v>
      </c>
      <c r="T42" s="14">
        <f t="shared" si="124"/>
        <v>54.413423425648006</v>
      </c>
      <c r="U42" s="13">
        <v>169.6</v>
      </c>
      <c r="V42" s="13">
        <v>0</v>
      </c>
      <c r="W42" s="14">
        <f t="shared" si="131"/>
        <v>0</v>
      </c>
      <c r="X42" s="13"/>
      <c r="Y42" s="13"/>
      <c r="Z42" s="14"/>
      <c r="AA42" s="13">
        <v>7146.9</v>
      </c>
      <c r="AB42" s="13">
        <v>4175.8829999999998</v>
      </c>
      <c r="AC42" s="14">
        <f t="shared" si="133"/>
        <v>58.429291021281955</v>
      </c>
      <c r="AD42" s="13">
        <v>1030.5</v>
      </c>
      <c r="AE42" s="13">
        <v>762.68</v>
      </c>
      <c r="AF42" s="14">
        <f t="shared" si="134"/>
        <v>74.010674429888397</v>
      </c>
      <c r="AG42" s="13"/>
      <c r="AH42" s="13"/>
      <c r="AI42" s="14"/>
      <c r="AJ42" s="13"/>
      <c r="AK42" s="13"/>
      <c r="AL42" s="14"/>
      <c r="AM42" s="13"/>
      <c r="AN42" s="13"/>
      <c r="AO42" s="14"/>
      <c r="AP42" s="13"/>
      <c r="AQ42" s="13"/>
      <c r="AR42" s="14"/>
      <c r="AS42" s="13"/>
      <c r="AT42" s="13"/>
      <c r="AU42" s="14"/>
      <c r="AV42" s="13">
        <v>0</v>
      </c>
      <c r="AW42" s="13">
        <v>0</v>
      </c>
      <c r="AX42" s="14"/>
      <c r="AY42" s="13"/>
      <c r="AZ42" s="13"/>
      <c r="BA42" s="14"/>
      <c r="BB42" s="13"/>
      <c r="BC42" s="13"/>
      <c r="BD42" s="14"/>
      <c r="BE42" s="13"/>
      <c r="BF42" s="13"/>
      <c r="BG42" s="14"/>
      <c r="BH42" s="13"/>
      <c r="BI42" s="13"/>
      <c r="BJ42" s="14"/>
      <c r="BK42" s="13"/>
      <c r="BL42" s="13"/>
      <c r="BM42" s="14"/>
      <c r="BN42" s="13"/>
      <c r="BO42" s="13"/>
      <c r="BP42" s="14"/>
      <c r="BQ42" s="13">
        <v>235.2</v>
      </c>
      <c r="BR42" s="13">
        <v>235.2</v>
      </c>
      <c r="BS42" s="14">
        <f t="shared" si="136"/>
        <v>100</v>
      </c>
      <c r="BT42" s="13">
        <v>989</v>
      </c>
      <c r="BU42" s="13">
        <v>677.7</v>
      </c>
      <c r="BV42" s="14">
        <f t="shared" si="176"/>
        <v>68.523761375126398</v>
      </c>
      <c r="BW42" s="13"/>
      <c r="BX42" s="13"/>
      <c r="BY42" s="14"/>
      <c r="BZ42" s="13"/>
      <c r="CA42" s="13"/>
      <c r="CB42" s="14"/>
      <c r="CC42" s="13"/>
      <c r="CD42" s="13"/>
      <c r="CE42" s="14"/>
      <c r="CF42" s="13"/>
      <c r="CG42" s="13"/>
      <c r="CH42" s="14"/>
      <c r="CI42" s="13"/>
      <c r="CJ42" s="13"/>
      <c r="CK42" s="14"/>
      <c r="CL42" s="13"/>
      <c r="CM42" s="13"/>
      <c r="CN42" s="14"/>
      <c r="CO42" s="13"/>
      <c r="CP42" s="13"/>
      <c r="CQ42" s="14"/>
      <c r="CR42" s="13"/>
      <c r="CS42" s="13"/>
      <c r="CT42" s="14"/>
      <c r="CU42" s="13"/>
      <c r="CV42" s="13"/>
      <c r="CW42" s="14"/>
      <c r="CX42" s="13"/>
      <c r="CY42" s="13"/>
      <c r="CZ42" s="14"/>
      <c r="DA42" s="13"/>
      <c r="DB42" s="13"/>
      <c r="DC42" s="14"/>
      <c r="DD42" s="13"/>
      <c r="DE42" s="13"/>
      <c r="DF42" s="14"/>
      <c r="DG42" s="13"/>
      <c r="DH42" s="13"/>
      <c r="DI42" s="14"/>
      <c r="DJ42" s="13"/>
      <c r="DK42" s="13"/>
      <c r="DL42" s="14"/>
      <c r="DM42" s="13"/>
      <c r="DN42" s="13"/>
      <c r="DO42" s="14"/>
      <c r="DP42" s="13"/>
      <c r="DQ42" s="13"/>
      <c r="DR42" s="14"/>
      <c r="DS42" s="13"/>
      <c r="DT42" s="13"/>
      <c r="DU42" s="14"/>
      <c r="DV42" s="13"/>
      <c r="DW42" s="13"/>
      <c r="DX42" s="14"/>
      <c r="DY42" s="13"/>
      <c r="DZ42" s="13"/>
      <c r="EA42" s="14"/>
      <c r="EB42" s="13"/>
      <c r="EC42" s="13"/>
      <c r="ED42" s="14"/>
      <c r="EE42" s="13"/>
      <c r="EF42" s="13"/>
      <c r="EG42" s="14"/>
      <c r="EH42" s="13"/>
      <c r="EI42" s="13"/>
      <c r="EJ42" s="14"/>
      <c r="EK42" s="13"/>
      <c r="EL42" s="13"/>
      <c r="EM42" s="14"/>
      <c r="EN42" s="13"/>
      <c r="EO42" s="13"/>
      <c r="EP42" s="14"/>
      <c r="EQ42" s="13"/>
      <c r="ER42" s="13"/>
      <c r="ES42" s="14"/>
      <c r="ET42" s="13"/>
      <c r="EU42" s="13"/>
      <c r="EV42" s="14"/>
      <c r="EW42" s="13"/>
      <c r="EX42" s="13"/>
      <c r="EY42" s="14"/>
      <c r="EZ42" s="13">
        <v>3668.2910000000002</v>
      </c>
      <c r="FA42" s="13">
        <v>0</v>
      </c>
      <c r="FB42" s="14">
        <f t="shared" si="144"/>
        <v>0</v>
      </c>
      <c r="FC42" s="13"/>
      <c r="FD42" s="13"/>
      <c r="FE42" s="14"/>
      <c r="FF42" s="13">
        <v>3000</v>
      </c>
      <c r="FG42" s="13">
        <v>2985</v>
      </c>
      <c r="FH42" s="14">
        <f t="shared" si="145"/>
        <v>99.5</v>
      </c>
      <c r="FI42" s="14">
        <f t="shared" si="228"/>
        <v>78771.900000000009</v>
      </c>
      <c r="FJ42" s="14">
        <f t="shared" si="229"/>
        <v>63920.997129999996</v>
      </c>
      <c r="FK42" s="14">
        <f t="shared" si="93"/>
        <v>81.146953583701787</v>
      </c>
      <c r="FL42" s="13"/>
      <c r="FM42" s="13"/>
      <c r="FN42" s="14"/>
      <c r="FO42" s="13"/>
      <c r="FP42" s="13"/>
      <c r="FQ42" s="14"/>
      <c r="FR42" s="13">
        <v>192.3</v>
      </c>
      <c r="FS42" s="13">
        <v>138.82</v>
      </c>
      <c r="FT42" s="14">
        <f t="shared" si="150"/>
        <v>72.189287571502859</v>
      </c>
      <c r="FU42" s="13"/>
      <c r="FV42" s="13"/>
      <c r="FW42" s="14"/>
      <c r="FX42" s="13"/>
      <c r="FY42" s="13"/>
      <c r="FZ42" s="14"/>
      <c r="GA42" s="13"/>
      <c r="GB42" s="13"/>
      <c r="GC42" s="14"/>
      <c r="GD42" s="13"/>
      <c r="GE42" s="13"/>
      <c r="GF42" s="14"/>
      <c r="GG42" s="13"/>
      <c r="GH42" s="13"/>
      <c r="GI42" s="14"/>
      <c r="GJ42" s="13">
        <v>33525.4</v>
      </c>
      <c r="GK42" s="13">
        <v>28153.599999999999</v>
      </c>
      <c r="GL42" s="14">
        <f t="shared" si="153"/>
        <v>83.976924958389745</v>
      </c>
      <c r="GM42" s="22">
        <v>164</v>
      </c>
      <c r="GN42" s="22">
        <v>111.7</v>
      </c>
      <c r="GO42" s="23">
        <f t="shared" si="154"/>
        <v>68.109756097560975</v>
      </c>
      <c r="GP42" s="13">
        <v>40628.400000000001</v>
      </c>
      <c r="GQ42" s="13">
        <v>33215.491999999998</v>
      </c>
      <c r="GR42" s="14">
        <f t="shared" si="155"/>
        <v>81.754368865128825</v>
      </c>
      <c r="GS42" s="13">
        <v>191.6</v>
      </c>
      <c r="GT42" s="13">
        <v>153.97</v>
      </c>
      <c r="GU42" s="14">
        <f t="shared" si="181"/>
        <v>80.360125260960331</v>
      </c>
      <c r="GV42" s="13">
        <v>476.7</v>
      </c>
      <c r="GW42" s="13">
        <v>253.6</v>
      </c>
      <c r="GX42" s="14">
        <f t="shared" si="156"/>
        <v>53.199076987623251</v>
      </c>
      <c r="GY42" s="13">
        <v>31.8</v>
      </c>
      <c r="GZ42" s="13">
        <v>24.3</v>
      </c>
      <c r="HA42" s="14">
        <f t="shared" si="157"/>
        <v>76.415094339622641</v>
      </c>
      <c r="HB42" s="13">
        <v>1801.7</v>
      </c>
      <c r="HC42" s="13">
        <v>851.33513000000005</v>
      </c>
      <c r="HD42" s="14">
        <f t="shared" si="158"/>
        <v>47.251769439973366</v>
      </c>
      <c r="HE42" s="13">
        <v>1090.4000000000001</v>
      </c>
      <c r="HF42" s="13">
        <v>502.64</v>
      </c>
      <c r="HG42" s="14">
        <f t="shared" si="159"/>
        <v>46.096845194424056</v>
      </c>
      <c r="HH42" s="13"/>
      <c r="HI42" s="13"/>
      <c r="HJ42" s="14"/>
      <c r="HK42" s="13"/>
      <c r="HL42" s="13"/>
      <c r="HM42" s="14"/>
      <c r="HN42" s="22">
        <v>233</v>
      </c>
      <c r="HO42" s="22">
        <v>174.75</v>
      </c>
      <c r="HP42" s="23">
        <f t="shared" si="160"/>
        <v>75</v>
      </c>
      <c r="HQ42" s="22">
        <v>21.6</v>
      </c>
      <c r="HR42" s="22">
        <v>0</v>
      </c>
      <c r="HS42" s="23">
        <f t="shared" si="161"/>
        <v>0</v>
      </c>
      <c r="HT42" s="22">
        <v>7.8</v>
      </c>
      <c r="HU42" s="22">
        <v>5.8</v>
      </c>
      <c r="HV42" s="23">
        <f t="shared" si="162"/>
        <v>74.358974358974351</v>
      </c>
      <c r="HW42" s="22"/>
      <c r="HX42" s="22"/>
      <c r="HY42" s="23"/>
      <c r="HZ42" s="22"/>
      <c r="IA42" s="22"/>
      <c r="IB42" s="23"/>
      <c r="IC42" s="22">
        <v>407.2</v>
      </c>
      <c r="ID42" s="22">
        <v>334.99</v>
      </c>
      <c r="IE42" s="23">
        <f t="shared" si="163"/>
        <v>82.266699410609036</v>
      </c>
      <c r="IF42" s="23">
        <f t="shared" si="226"/>
        <v>0</v>
      </c>
      <c r="IG42" s="23">
        <f t="shared" si="226"/>
        <v>0</v>
      </c>
      <c r="IH42" s="23"/>
      <c r="II42" s="22"/>
      <c r="IJ42" s="22"/>
      <c r="IK42" s="22"/>
      <c r="IL42" s="22"/>
      <c r="IM42" s="22"/>
      <c r="IN42" s="22"/>
      <c r="IO42" s="13">
        <f t="shared" si="227"/>
        <v>144071.391</v>
      </c>
      <c r="IP42" s="13">
        <f t="shared" si="227"/>
        <v>109553.96012999999</v>
      </c>
      <c r="IQ42" s="14">
        <f t="shared" si="122"/>
        <v>76.041439851163787</v>
      </c>
    </row>
    <row r="43" spans="1:251" s="9" customFormat="1" x14ac:dyDescent="0.25">
      <c r="A43" s="6"/>
      <c r="B43" s="7" t="s">
        <v>219</v>
      </c>
      <c r="C43" s="12">
        <f t="shared" ref="C43:D43" si="230">F43+I43+L43+O43</f>
        <v>90110.399999999994</v>
      </c>
      <c r="D43" s="12">
        <f t="shared" si="230"/>
        <v>0</v>
      </c>
      <c r="E43" s="12">
        <f t="shared" si="166"/>
        <v>0</v>
      </c>
      <c r="F43" s="16">
        <v>0</v>
      </c>
      <c r="G43" s="16">
        <v>0</v>
      </c>
      <c r="H43" s="14" t="s">
        <v>223</v>
      </c>
      <c r="I43" s="16">
        <v>0</v>
      </c>
      <c r="J43" s="16">
        <v>0</v>
      </c>
      <c r="K43" s="15" t="s">
        <v>223</v>
      </c>
      <c r="L43" s="16">
        <v>90110.399999999994</v>
      </c>
      <c r="M43" s="16"/>
      <c r="N43" s="14">
        <f>M43/L43%</f>
        <v>0</v>
      </c>
      <c r="O43" s="16"/>
      <c r="P43" s="16"/>
      <c r="Q43" s="15"/>
      <c r="R43" s="16">
        <f>U43+X43+AA43+AD43+AG43+AJ43+AM43+AP43+AS43+AV43+AY43+BB43+BE43+BH43+BK43+BN43+BQ43+BT43+BW43+BZ43+CC43+CF43+CI43+CL43+CO43+CR43+CU43+CX43+DA43+DD43+DG43+DJ43+DM43+DP43+DS43+DV43+DY43+EB43+EE43+EH43+EK43+EN43+EQ43+ET43+EW43+EZ43+FC43+FF43</f>
        <v>35109.157180000002</v>
      </c>
      <c r="S43" s="16">
        <f t="shared" si="225"/>
        <v>0</v>
      </c>
      <c r="T43" s="15">
        <f t="shared" si="124"/>
        <v>0</v>
      </c>
      <c r="U43" s="16"/>
      <c r="V43" s="16"/>
      <c r="W43" s="15"/>
      <c r="X43" s="16"/>
      <c r="Y43" s="16"/>
      <c r="Z43" s="15"/>
      <c r="AA43" s="16"/>
      <c r="AB43" s="16"/>
      <c r="AC43" s="15"/>
      <c r="AD43" s="16"/>
      <c r="AE43" s="16"/>
      <c r="AF43" s="15"/>
      <c r="AG43" s="16">
        <v>0</v>
      </c>
      <c r="AH43" s="16">
        <v>0</v>
      </c>
      <c r="AI43" s="15"/>
      <c r="AJ43" s="16">
        <v>924.69567999999947</v>
      </c>
      <c r="AK43" s="16">
        <v>0</v>
      </c>
      <c r="AL43" s="15">
        <f t="shared" si="175"/>
        <v>0</v>
      </c>
      <c r="AM43" s="16"/>
      <c r="AN43" s="16"/>
      <c r="AO43" s="15"/>
      <c r="AP43" s="16"/>
      <c r="AQ43" s="16"/>
      <c r="AR43" s="15"/>
      <c r="AS43" s="16"/>
      <c r="AT43" s="16"/>
      <c r="AU43" s="15"/>
      <c r="AV43" s="16"/>
      <c r="AW43" s="16"/>
      <c r="AX43" s="15"/>
      <c r="AY43" s="16"/>
      <c r="AZ43" s="16"/>
      <c r="BA43" s="15"/>
      <c r="BB43" s="16"/>
      <c r="BC43" s="16"/>
      <c r="BD43" s="15"/>
      <c r="BE43" s="16"/>
      <c r="BF43" s="16"/>
      <c r="BG43" s="15"/>
      <c r="BH43" s="16">
        <v>25.1175</v>
      </c>
      <c r="BI43" s="16">
        <v>0</v>
      </c>
      <c r="BJ43" s="15">
        <f t="shared" si="135"/>
        <v>0</v>
      </c>
      <c r="BK43" s="16">
        <v>30000</v>
      </c>
      <c r="BL43" s="16">
        <v>0</v>
      </c>
      <c r="BM43" s="15">
        <f t="shared" si="168"/>
        <v>0</v>
      </c>
      <c r="BN43" s="16"/>
      <c r="BO43" s="16"/>
      <c r="BP43" s="15"/>
      <c r="BQ43" s="16"/>
      <c r="BR43" s="16"/>
      <c r="BS43" s="15"/>
      <c r="BT43" s="16"/>
      <c r="BU43" s="16"/>
      <c r="BV43" s="15"/>
      <c r="BW43" s="16"/>
      <c r="BX43" s="16"/>
      <c r="BY43" s="15"/>
      <c r="BZ43" s="16"/>
      <c r="CA43" s="16"/>
      <c r="CB43" s="15"/>
      <c r="CC43" s="16"/>
      <c r="CD43" s="16"/>
      <c r="CE43" s="15"/>
      <c r="CF43" s="16"/>
      <c r="CG43" s="16"/>
      <c r="CH43" s="15"/>
      <c r="CI43" s="16"/>
      <c r="CJ43" s="16"/>
      <c r="CK43" s="15"/>
      <c r="CL43" s="16"/>
      <c r="CM43" s="16"/>
      <c r="CN43" s="15"/>
      <c r="CO43" s="16"/>
      <c r="CP43" s="16"/>
      <c r="CQ43" s="15"/>
      <c r="CR43" s="16"/>
      <c r="CS43" s="16"/>
      <c r="CT43" s="15"/>
      <c r="CU43" s="16"/>
      <c r="CV43" s="16"/>
      <c r="CW43" s="15"/>
      <c r="CX43" s="16"/>
      <c r="CY43" s="16"/>
      <c r="CZ43" s="15"/>
      <c r="DA43" s="16"/>
      <c r="DB43" s="16"/>
      <c r="DC43" s="15"/>
      <c r="DD43" s="16"/>
      <c r="DE43" s="16"/>
      <c r="DF43" s="15"/>
      <c r="DG43" s="16"/>
      <c r="DH43" s="16"/>
      <c r="DI43" s="15"/>
      <c r="DJ43" s="16"/>
      <c r="DK43" s="16"/>
      <c r="DL43" s="15"/>
      <c r="DM43" s="16"/>
      <c r="DN43" s="16"/>
      <c r="DO43" s="15"/>
      <c r="DP43" s="16"/>
      <c r="DQ43" s="16"/>
      <c r="DR43" s="15"/>
      <c r="DS43" s="16"/>
      <c r="DT43" s="16"/>
      <c r="DU43" s="15"/>
      <c r="DV43" s="16"/>
      <c r="DW43" s="16"/>
      <c r="DX43" s="15"/>
      <c r="DY43" s="16"/>
      <c r="DZ43" s="16"/>
      <c r="EA43" s="15"/>
      <c r="EB43" s="16"/>
      <c r="EC43" s="16"/>
      <c r="ED43" s="15"/>
      <c r="EE43" s="16"/>
      <c r="EF43" s="16"/>
      <c r="EG43" s="15"/>
      <c r="EH43" s="16"/>
      <c r="EI43" s="16"/>
      <c r="EJ43" s="15"/>
      <c r="EK43" s="16"/>
      <c r="EL43" s="16"/>
      <c r="EM43" s="15"/>
      <c r="EN43" s="16">
        <v>4159.3040000000001</v>
      </c>
      <c r="EO43" s="16">
        <v>0</v>
      </c>
      <c r="EP43" s="15">
        <f t="shared" si="171"/>
        <v>0</v>
      </c>
      <c r="EQ43" s="16">
        <v>0.04</v>
      </c>
      <c r="ER43" s="16">
        <v>0</v>
      </c>
      <c r="ES43" s="15">
        <f t="shared" si="143"/>
        <v>0</v>
      </c>
      <c r="ET43" s="16"/>
      <c r="EU43" s="16"/>
      <c r="EV43" s="15"/>
      <c r="EW43" s="16"/>
      <c r="EX43" s="16"/>
      <c r="EY43" s="15"/>
      <c r="EZ43" s="16"/>
      <c r="FA43" s="16"/>
      <c r="FB43" s="15"/>
      <c r="FC43" s="16"/>
      <c r="FD43" s="16"/>
      <c r="FE43" s="15"/>
      <c r="FF43" s="16"/>
      <c r="FG43" s="16"/>
      <c r="FH43" s="15"/>
      <c r="FI43" s="14">
        <f t="shared" si="228"/>
        <v>366282.7</v>
      </c>
      <c r="FJ43" s="14">
        <f t="shared" si="229"/>
        <v>0</v>
      </c>
      <c r="FK43" s="15">
        <f t="shared" si="93"/>
        <v>0</v>
      </c>
      <c r="FL43" s="16"/>
      <c r="FM43" s="16"/>
      <c r="FN43" s="16"/>
      <c r="FO43" s="16"/>
      <c r="FP43" s="16"/>
      <c r="FQ43" s="16"/>
      <c r="FR43" s="16"/>
      <c r="FS43" s="16"/>
      <c r="FT43" s="15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>
        <v>119699.7</v>
      </c>
      <c r="GK43" s="16"/>
      <c r="GL43" s="16"/>
      <c r="GM43" s="25"/>
      <c r="GN43" s="25"/>
      <c r="GO43" s="25"/>
      <c r="GP43" s="16">
        <v>246583</v>
      </c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16">
        <f t="shared" si="227"/>
        <v>491502.25718000002</v>
      </c>
      <c r="IP43" s="16">
        <f t="shared" si="227"/>
        <v>0</v>
      </c>
      <c r="IQ43" s="15">
        <f t="shared" si="122"/>
        <v>0</v>
      </c>
    </row>
    <row r="44" spans="1:251" s="27" customFormat="1" x14ac:dyDescent="0.25">
      <c r="A44" s="16"/>
      <c r="B44" s="16" t="s">
        <v>220</v>
      </c>
      <c r="C44" s="16">
        <f>C6+C38+C43</f>
        <v>3702634.1999999997</v>
      </c>
      <c r="D44" s="16">
        <f>D6+D38+D43</f>
        <v>2855900.2028300003</v>
      </c>
      <c r="E44" s="15">
        <f>D44/C44%</f>
        <v>77.131578453793807</v>
      </c>
      <c r="F44" s="16">
        <f t="shared" ref="F44:G44" si="231">F6+F38+F43</f>
        <v>58549</v>
      </c>
      <c r="G44" s="16">
        <f t="shared" si="231"/>
        <v>43912.800000000003</v>
      </c>
      <c r="H44" s="15">
        <f t="shared" si="204"/>
        <v>75.001793369656184</v>
      </c>
      <c r="I44" s="16">
        <f t="shared" ref="I44:J44" si="232">I6+I38+I43</f>
        <v>2768641.6</v>
      </c>
      <c r="J44" s="16">
        <f t="shared" si="232"/>
        <v>2231003.1788500003</v>
      </c>
      <c r="K44" s="15">
        <f t="shared" si="123"/>
        <v>80.581147767555038</v>
      </c>
      <c r="L44" s="16">
        <f t="shared" ref="L44:M44" si="233">L6+L38+L43</f>
        <v>845372.6</v>
      </c>
      <c r="M44" s="16">
        <f t="shared" si="233"/>
        <v>558430.22398000001</v>
      </c>
      <c r="N44" s="15">
        <f t="shared" ref="N44" si="234">M44/L44%</f>
        <v>66.05728929231914</v>
      </c>
      <c r="O44" s="16">
        <f t="shared" ref="O44:P44" si="235">O6+O38+O43</f>
        <v>30071</v>
      </c>
      <c r="P44" s="16">
        <f t="shared" si="235"/>
        <v>22554</v>
      </c>
      <c r="Q44" s="15">
        <f>P44/O44%</f>
        <v>75.002494097303057</v>
      </c>
      <c r="R44" s="16">
        <f t="shared" ref="R44:S44" si="236">R6+R38+R43</f>
        <v>6248599.8679000009</v>
      </c>
      <c r="S44" s="16">
        <f t="shared" si="236"/>
        <v>4234181.4684799993</v>
      </c>
      <c r="T44" s="15">
        <f t="shared" si="124"/>
        <v>67.762083634633541</v>
      </c>
      <c r="U44" s="16">
        <f t="shared" ref="U44:CF44" si="237">U6+U38+U43</f>
        <v>66800</v>
      </c>
      <c r="V44" s="16">
        <f t="shared" si="237"/>
        <v>60157.338000000011</v>
      </c>
      <c r="W44" s="15">
        <f t="shared" si="6"/>
        <v>90.055895209580854</v>
      </c>
      <c r="X44" s="16">
        <f t="shared" si="237"/>
        <v>1197102.3</v>
      </c>
      <c r="Y44" s="16">
        <f t="shared" si="237"/>
        <v>1171745.3999600001</v>
      </c>
      <c r="Z44" s="15">
        <f>Y44/X44%</f>
        <v>97.881810097599839</v>
      </c>
      <c r="AA44" s="16">
        <f t="shared" si="237"/>
        <v>1954584.5000000005</v>
      </c>
      <c r="AB44" s="16">
        <f t="shared" si="237"/>
        <v>1543622.6590000002</v>
      </c>
      <c r="AC44" s="15">
        <f t="shared" si="125"/>
        <v>78.974465365912792</v>
      </c>
      <c r="AD44" s="16">
        <f t="shared" si="237"/>
        <v>290801</v>
      </c>
      <c r="AE44" s="16">
        <f t="shared" si="237"/>
        <v>204889.10900000003</v>
      </c>
      <c r="AF44" s="15">
        <f t="shared" si="11"/>
        <v>70.456810327337251</v>
      </c>
      <c r="AG44" s="16">
        <f t="shared" si="237"/>
        <v>0</v>
      </c>
      <c r="AH44" s="16">
        <f t="shared" si="237"/>
        <v>175.55015</v>
      </c>
      <c r="AI44" s="15" t="s">
        <v>223</v>
      </c>
      <c r="AJ44" s="16">
        <f t="shared" si="237"/>
        <v>7794.2</v>
      </c>
      <c r="AK44" s="16">
        <f t="shared" si="237"/>
        <v>3422.8376600000001</v>
      </c>
      <c r="AL44" s="15">
        <f t="shared" ref="AL44" si="238">AK44/AJ44%</f>
        <v>43.915188986682409</v>
      </c>
      <c r="AM44" s="16">
        <f t="shared" si="237"/>
        <v>5365</v>
      </c>
      <c r="AN44" s="16">
        <f t="shared" si="237"/>
        <v>0</v>
      </c>
      <c r="AO44" s="15">
        <f t="shared" ref="AO44" si="239">AN44/AM44%</f>
        <v>0</v>
      </c>
      <c r="AP44" s="16">
        <f t="shared" si="237"/>
        <v>4275</v>
      </c>
      <c r="AQ44" s="16">
        <f t="shared" si="237"/>
        <v>4275</v>
      </c>
      <c r="AR44" s="15">
        <f t="shared" ref="AR44" si="240">AQ44/AP44%</f>
        <v>100</v>
      </c>
      <c r="AS44" s="16">
        <f t="shared" si="237"/>
        <v>127.15</v>
      </c>
      <c r="AT44" s="16">
        <f t="shared" si="237"/>
        <v>0</v>
      </c>
      <c r="AU44" s="15">
        <f t="shared" ref="AU44" si="241">AT44/AS44%</f>
        <v>0</v>
      </c>
      <c r="AV44" s="16">
        <f>AV6+AV38+AV43</f>
        <v>20000</v>
      </c>
      <c r="AW44" s="16">
        <f t="shared" si="237"/>
        <v>0</v>
      </c>
      <c r="AX44" s="15">
        <f t="shared" ref="AX44" si="242">AW44/AV44%</f>
        <v>0</v>
      </c>
      <c r="AY44" s="16">
        <f t="shared" si="237"/>
        <v>30000</v>
      </c>
      <c r="AZ44" s="16">
        <f t="shared" si="237"/>
        <v>28611.546190000001</v>
      </c>
      <c r="BA44" s="15">
        <f t="shared" ref="BA44" si="243">AZ44/AY44%</f>
        <v>95.371820633333343</v>
      </c>
      <c r="BB44" s="16">
        <f t="shared" si="237"/>
        <v>28018.299999999996</v>
      </c>
      <c r="BC44" s="16">
        <f t="shared" si="237"/>
        <v>14237.371880000001</v>
      </c>
      <c r="BD44" s="15">
        <f t="shared" ref="BD44" si="244">BC44/BB44%</f>
        <v>50.814545779008732</v>
      </c>
      <c r="BE44" s="16">
        <f t="shared" si="237"/>
        <v>3000</v>
      </c>
      <c r="BF44" s="16">
        <f t="shared" si="237"/>
        <v>1959.9349999999999</v>
      </c>
      <c r="BG44" s="15">
        <f t="shared" ref="BG44" si="245">BF44/BE44%</f>
        <v>65.331166666666661</v>
      </c>
      <c r="BH44" s="16">
        <f t="shared" si="237"/>
        <v>131479.31</v>
      </c>
      <c r="BI44" s="16">
        <f t="shared" si="237"/>
        <v>64323.985870000004</v>
      </c>
      <c r="BJ44" s="15">
        <f t="shared" si="28"/>
        <v>48.923276118501086</v>
      </c>
      <c r="BK44" s="16">
        <f>BK6+BK38+BK43</f>
        <v>333400</v>
      </c>
      <c r="BL44" s="16">
        <f t="shared" si="237"/>
        <v>103996.16279</v>
      </c>
      <c r="BM44" s="15">
        <f t="shared" si="30"/>
        <v>31.192610314937014</v>
      </c>
      <c r="BN44" s="16">
        <f t="shared" si="237"/>
        <v>439158.61702000001</v>
      </c>
      <c r="BO44" s="16">
        <f t="shared" si="237"/>
        <v>0</v>
      </c>
      <c r="BP44" s="15">
        <f t="shared" ref="BP44" si="246">BO44/BN44%</f>
        <v>0</v>
      </c>
      <c r="BQ44" s="16">
        <f t="shared" si="237"/>
        <v>99469</v>
      </c>
      <c r="BR44" s="16">
        <f t="shared" si="237"/>
        <v>97922.948000000004</v>
      </c>
      <c r="BS44" s="15">
        <f t="shared" si="34"/>
        <v>98.445694638530597</v>
      </c>
      <c r="BT44" s="16">
        <f t="shared" si="237"/>
        <v>30745.300000000007</v>
      </c>
      <c r="BU44" s="16">
        <f t="shared" si="237"/>
        <v>25856.499999999996</v>
      </c>
      <c r="BV44" s="15">
        <f t="shared" ref="BV44" si="247">BU44/BT44%</f>
        <v>84.099033022933554</v>
      </c>
      <c r="BW44" s="16">
        <f t="shared" si="237"/>
        <v>10000</v>
      </c>
      <c r="BX44" s="16">
        <f t="shared" si="237"/>
        <v>2943.6267100000005</v>
      </c>
      <c r="BY44" s="15">
        <f t="shared" ref="BY44" si="248">BX44/BW44%</f>
        <v>29.436267100000006</v>
      </c>
      <c r="BZ44" s="16">
        <f t="shared" si="237"/>
        <v>119400</v>
      </c>
      <c r="CA44" s="16">
        <f t="shared" si="237"/>
        <v>79827.042950000003</v>
      </c>
      <c r="CB44" s="15">
        <f t="shared" ref="CB44" si="249">CA44/BZ44%</f>
        <v>66.856819891122285</v>
      </c>
      <c r="CC44" s="16">
        <f t="shared" si="237"/>
        <v>91738.127000000008</v>
      </c>
      <c r="CD44" s="16">
        <f t="shared" si="237"/>
        <v>36492.978619999994</v>
      </c>
      <c r="CE44" s="15">
        <f t="shared" ref="CE44" si="250">CD44/CC44%</f>
        <v>39.779511325754441</v>
      </c>
      <c r="CF44" s="16">
        <f t="shared" si="237"/>
        <v>31375.82699999999</v>
      </c>
      <c r="CG44" s="16">
        <f t="shared" ref="CG44:ER44" si="251">CG6+CG38+CG43</f>
        <v>18293.119449999998</v>
      </c>
      <c r="CH44" s="15">
        <f t="shared" ref="CH44" si="252">CG44/CF44%</f>
        <v>58.303226397825313</v>
      </c>
      <c r="CI44" s="16">
        <f t="shared" ref="CI44:ET44" si="253">CI6+CI38+CI43</f>
        <v>181969.17694999999</v>
      </c>
      <c r="CJ44" s="16">
        <f t="shared" si="251"/>
        <v>123319.50164</v>
      </c>
      <c r="CK44" s="15">
        <f t="shared" ref="CK44" si="254">CJ44/CI44%</f>
        <v>67.769445192294697</v>
      </c>
      <c r="CL44" s="16">
        <f t="shared" si="253"/>
        <v>2606.8130000000001</v>
      </c>
      <c r="CM44" s="16">
        <f t="shared" si="251"/>
        <v>2303.8549500000004</v>
      </c>
      <c r="CN44" s="15">
        <f t="shared" ref="CN44" si="255">CM44/CL44%</f>
        <v>88.378220839009174</v>
      </c>
      <c r="CO44" s="16">
        <f t="shared" si="253"/>
        <v>1677.1016999999999</v>
      </c>
      <c r="CP44" s="16">
        <f t="shared" si="251"/>
        <v>1677.1016999999999</v>
      </c>
      <c r="CQ44" s="15">
        <f t="shared" ref="CQ44" si="256">CP44/CO44%</f>
        <v>100</v>
      </c>
      <c r="CR44" s="16">
        <f t="shared" si="253"/>
        <v>153.191</v>
      </c>
      <c r="CS44" s="16">
        <f t="shared" si="251"/>
        <v>0</v>
      </c>
      <c r="CT44" s="15">
        <f t="shared" ref="CT44" si="257">CS44/CR44%</f>
        <v>0</v>
      </c>
      <c r="CU44" s="16">
        <f t="shared" si="253"/>
        <v>31186.019999999993</v>
      </c>
      <c r="CV44" s="16">
        <f t="shared" si="251"/>
        <v>20725.865290000002</v>
      </c>
      <c r="CW44" s="15">
        <f t="shared" ref="CW44" si="258">CV44/CU44%</f>
        <v>66.45883408655547</v>
      </c>
      <c r="CX44" s="16">
        <f t="shared" si="253"/>
        <v>32074.449000000004</v>
      </c>
      <c r="CY44" s="16">
        <f t="shared" si="251"/>
        <v>6362.9348699999973</v>
      </c>
      <c r="CZ44" s="15">
        <f t="shared" ref="CZ44" si="259">CY44/CX44%</f>
        <v>19.838017700631418</v>
      </c>
      <c r="DA44" s="16">
        <f t="shared" si="253"/>
        <v>20432.295999999998</v>
      </c>
      <c r="DB44" s="16">
        <f t="shared" si="251"/>
        <v>20432.29564</v>
      </c>
      <c r="DC44" s="15">
        <f t="shared" ref="DC44" si="260">DB44/DA44%</f>
        <v>99.999998238083478</v>
      </c>
      <c r="DD44" s="16">
        <f t="shared" si="253"/>
        <v>4821.3999999999996</v>
      </c>
      <c r="DE44" s="16">
        <f t="shared" si="251"/>
        <v>0</v>
      </c>
      <c r="DF44" s="15">
        <f t="shared" ref="DF44" si="261">DE44/DD44%</f>
        <v>0</v>
      </c>
      <c r="DG44" s="16">
        <f t="shared" si="253"/>
        <v>24642.799999999999</v>
      </c>
      <c r="DH44" s="16">
        <f t="shared" si="251"/>
        <v>0</v>
      </c>
      <c r="DI44" s="15">
        <f t="shared" ref="DI44" si="262">DH44/DG44%</f>
        <v>0</v>
      </c>
      <c r="DJ44" s="16">
        <f t="shared" si="253"/>
        <v>9138.1732499999998</v>
      </c>
      <c r="DK44" s="16">
        <f t="shared" si="251"/>
        <v>9138.1732499999998</v>
      </c>
      <c r="DL44" s="15">
        <f t="shared" ref="DL44" si="263">DK44/DJ44%</f>
        <v>100</v>
      </c>
      <c r="DM44" s="16">
        <f t="shared" si="253"/>
        <v>1276.8000000000002</v>
      </c>
      <c r="DN44" s="16">
        <f t="shared" si="251"/>
        <v>180.67233999999999</v>
      </c>
      <c r="DO44" s="15">
        <f t="shared" ref="DO44" si="264">DN44/DM44%</f>
        <v>14.150402568922303</v>
      </c>
      <c r="DP44" s="16">
        <f t="shared" si="253"/>
        <v>66841</v>
      </c>
      <c r="DQ44" s="16">
        <f t="shared" si="251"/>
        <v>66841</v>
      </c>
      <c r="DR44" s="15">
        <f t="shared" ref="DR44" si="265">DQ44/DP44%</f>
        <v>100</v>
      </c>
      <c r="DS44" s="16">
        <f t="shared" si="253"/>
        <v>15372.2</v>
      </c>
      <c r="DT44" s="16">
        <f t="shared" si="251"/>
        <v>0</v>
      </c>
      <c r="DU44" s="15">
        <f t="shared" ref="DU44" si="266">DT44/DS44%</f>
        <v>0</v>
      </c>
      <c r="DV44" s="16">
        <f t="shared" si="253"/>
        <v>99671.05</v>
      </c>
      <c r="DW44" s="16">
        <f t="shared" si="251"/>
        <v>7110.5727200000001</v>
      </c>
      <c r="DX44" s="15">
        <f t="shared" ref="DX44" si="267">DW44/DV44%</f>
        <v>7.1340401450571651</v>
      </c>
      <c r="DY44" s="16">
        <f t="shared" si="253"/>
        <v>3770.5663999999997</v>
      </c>
      <c r="DZ44" s="16">
        <f t="shared" si="251"/>
        <v>3770.5663999999997</v>
      </c>
      <c r="EA44" s="15">
        <f t="shared" ref="EA44" si="268">DZ44/DY44%</f>
        <v>100</v>
      </c>
      <c r="EB44" s="16">
        <f t="shared" si="253"/>
        <v>3694.7999999999997</v>
      </c>
      <c r="EC44" s="16">
        <f t="shared" si="251"/>
        <v>2405.2234900000003</v>
      </c>
      <c r="ED44" s="15">
        <f t="shared" ref="ED44" si="269">EC44/EB44%</f>
        <v>65.097528688968282</v>
      </c>
      <c r="EE44" s="16">
        <f t="shared" si="253"/>
        <v>5000</v>
      </c>
      <c r="EF44" s="16">
        <f t="shared" si="251"/>
        <v>2003.124</v>
      </c>
      <c r="EG44" s="15">
        <f t="shared" ref="EG44" si="270">EF44/EE44%</f>
        <v>40.062480000000001</v>
      </c>
      <c r="EH44" s="16">
        <f t="shared" si="253"/>
        <v>7820</v>
      </c>
      <c r="EI44" s="16">
        <f t="shared" si="251"/>
        <v>2151.3169499999999</v>
      </c>
      <c r="EJ44" s="15">
        <f t="shared" ref="EJ44" si="271">EI44/EH44%</f>
        <v>27.510446930946291</v>
      </c>
      <c r="EK44" s="16">
        <f t="shared" si="253"/>
        <v>5954.7</v>
      </c>
      <c r="EL44" s="16">
        <f t="shared" si="251"/>
        <v>5186.86355</v>
      </c>
      <c r="EM44" s="15">
        <f t="shared" ref="EM44" si="272">EL44/EK44%</f>
        <v>87.105371387307514</v>
      </c>
      <c r="EN44" s="16">
        <f t="shared" si="253"/>
        <v>25000</v>
      </c>
      <c r="EO44" s="16">
        <f t="shared" si="251"/>
        <v>20748.595890000001</v>
      </c>
      <c r="EP44" s="15">
        <f t="shared" ref="EP44" si="273">EO44/EN44%</f>
        <v>82.994383560000003</v>
      </c>
      <c r="EQ44" s="16">
        <f t="shared" si="253"/>
        <v>230913.34</v>
      </c>
      <c r="ER44" s="16">
        <f t="shared" si="251"/>
        <v>228674.3</v>
      </c>
      <c r="ES44" s="15">
        <f t="shared" si="81"/>
        <v>99.030354850871745</v>
      </c>
      <c r="ET44" s="16">
        <f t="shared" si="253"/>
        <v>27382.799999999999</v>
      </c>
      <c r="EU44" s="16">
        <f t="shared" ref="EU44:HF44" si="274">EU6+EU38+EU43</f>
        <v>27382.799999999999</v>
      </c>
      <c r="EV44" s="15">
        <f t="shared" ref="EV44" si="275">EU44/ET44%</f>
        <v>100</v>
      </c>
      <c r="EW44" s="16">
        <f t="shared" ref="EW44:HH44" si="276">EW6+EW38+EW43</f>
        <v>51696</v>
      </c>
      <c r="EX44" s="16">
        <f t="shared" si="274"/>
        <v>22475.750090000001</v>
      </c>
      <c r="EY44" s="15">
        <f t="shared" ref="EY44" si="277">EX44/EW44%</f>
        <v>43.476768202568863</v>
      </c>
      <c r="EZ44" s="16">
        <f t="shared" si="276"/>
        <v>239561.70213000002</v>
      </c>
      <c r="FA44" s="16">
        <f t="shared" si="274"/>
        <v>83873.134539999999</v>
      </c>
      <c r="FB44" s="15">
        <f t="shared" ref="FB44" si="278">FA44/EZ44%</f>
        <v>35.011078062254541</v>
      </c>
      <c r="FC44" s="16">
        <f t="shared" si="276"/>
        <v>8235.9574499999999</v>
      </c>
      <c r="FD44" s="16">
        <f t="shared" si="274"/>
        <v>5000</v>
      </c>
      <c r="FE44" s="15">
        <f t="shared" ref="FE44" si="279">FD44/FC44%</f>
        <v>60.709395724233623</v>
      </c>
      <c r="FF44" s="16">
        <f t="shared" si="276"/>
        <v>253073.90000000002</v>
      </c>
      <c r="FG44" s="16">
        <f t="shared" si="274"/>
        <v>109664.70994000003</v>
      </c>
      <c r="FH44" s="15">
        <f t="shared" ref="FH44" si="280">FG44/FF44%</f>
        <v>43.333077784789353</v>
      </c>
      <c r="FI44" s="16">
        <f>FI6+FI38+FI43</f>
        <v>10926470</v>
      </c>
      <c r="FJ44" s="16">
        <f t="shared" si="274"/>
        <v>8360529.3571799975</v>
      </c>
      <c r="FK44" s="15">
        <f t="shared" si="93"/>
        <v>76.516288949496015</v>
      </c>
      <c r="FL44" s="16">
        <f t="shared" si="276"/>
        <v>101466</v>
      </c>
      <c r="FM44" s="16">
        <f t="shared" si="274"/>
        <v>76099.499999999985</v>
      </c>
      <c r="FN44" s="15">
        <f t="shared" ref="FN44" si="281">FM44/FL44%</f>
        <v>74.999999999999986</v>
      </c>
      <c r="FO44" s="16">
        <f t="shared" si="276"/>
        <v>6562.5</v>
      </c>
      <c r="FP44" s="16">
        <f t="shared" si="274"/>
        <v>4950.34</v>
      </c>
      <c r="FQ44" s="15">
        <f t="shared" ref="FQ44" si="282">FP44/FO44%</f>
        <v>75.433752380952384</v>
      </c>
      <c r="FR44" s="16">
        <f t="shared" si="276"/>
        <v>11974.400000000001</v>
      </c>
      <c r="FS44" s="16">
        <f t="shared" si="274"/>
        <v>8970.51577</v>
      </c>
      <c r="FT44" s="15">
        <f t="shared" ref="FT44" si="283">FS44/FR44%</f>
        <v>74.914114861704959</v>
      </c>
      <c r="FU44" s="16">
        <f t="shared" si="276"/>
        <v>6694.7</v>
      </c>
      <c r="FV44" s="16">
        <f t="shared" si="274"/>
        <v>5988.8</v>
      </c>
      <c r="FW44" s="15">
        <f t="shared" ref="FW44" si="284">FV44/FU44%</f>
        <v>89.455838200367452</v>
      </c>
      <c r="FX44" s="16">
        <f t="shared" si="276"/>
        <v>942.40000000000009</v>
      </c>
      <c r="FY44" s="16">
        <f t="shared" si="274"/>
        <v>771.2</v>
      </c>
      <c r="FZ44" s="15">
        <f t="shared" ref="FZ44" si="285">FY44/FX44%</f>
        <v>81.833616298811535</v>
      </c>
      <c r="GA44" s="16">
        <f t="shared" si="276"/>
        <v>100000</v>
      </c>
      <c r="GB44" s="16">
        <f t="shared" si="274"/>
        <v>75380.354250000004</v>
      </c>
      <c r="GC44" s="15">
        <f t="shared" ref="GC44" si="286">GB44/GA44%</f>
        <v>75.380354250000011</v>
      </c>
      <c r="GD44" s="16">
        <f t="shared" si="276"/>
        <v>15.9</v>
      </c>
      <c r="GE44" s="16">
        <f t="shared" si="274"/>
        <v>0</v>
      </c>
      <c r="GF44" s="15">
        <f t="shared" ref="GF44" si="287">GE44/GD44%</f>
        <v>0</v>
      </c>
      <c r="GG44" s="16">
        <f t="shared" si="276"/>
        <v>58.800000000000004</v>
      </c>
      <c r="GH44" s="16">
        <f t="shared" si="274"/>
        <v>0</v>
      </c>
      <c r="GI44" s="15">
        <f t="shared" ref="GI44" si="288">GH44/GG44%</f>
        <v>0</v>
      </c>
      <c r="GJ44" s="16">
        <f>GJ6+GJ38+GJ43</f>
        <v>3095208.2</v>
      </c>
      <c r="GK44" s="16">
        <f t="shared" si="274"/>
        <v>2363519.5939999996</v>
      </c>
      <c r="GL44" s="15">
        <f t="shared" ref="GL44" si="289">GK44/GJ44%</f>
        <v>76.36060133208484</v>
      </c>
      <c r="GM44" s="25">
        <f t="shared" si="276"/>
        <v>52457.000000000007</v>
      </c>
      <c r="GN44" s="25">
        <f t="shared" si="274"/>
        <v>22851.5</v>
      </c>
      <c r="GO44" s="21">
        <f t="shared" ref="GO44" si="290">GN44/GM44%</f>
        <v>43.562346302686002</v>
      </c>
      <c r="GP44" s="16">
        <f>GP6+GP38+GP43</f>
        <v>6698462.8999999994</v>
      </c>
      <c r="GQ44" s="16">
        <f t="shared" si="274"/>
        <v>5223780.8379999995</v>
      </c>
      <c r="GR44" s="15">
        <f t="shared" ref="GR44" si="291">GQ44/GP44%</f>
        <v>77.984769281919881</v>
      </c>
      <c r="GS44" s="16">
        <f t="shared" si="276"/>
        <v>4312</v>
      </c>
      <c r="GT44" s="16">
        <f t="shared" si="274"/>
        <v>3181.6300000000006</v>
      </c>
      <c r="GU44" s="15">
        <f t="shared" ref="GU44" si="292">GT44/GS44%</f>
        <v>73.785482374768108</v>
      </c>
      <c r="GV44" s="16">
        <f t="shared" si="276"/>
        <v>149585</v>
      </c>
      <c r="GW44" s="16">
        <f t="shared" si="274"/>
        <v>71303.899999999994</v>
      </c>
      <c r="GX44" s="15">
        <f t="shared" ref="GX44" si="293">GW44/GV44%</f>
        <v>47.667814286191799</v>
      </c>
      <c r="GY44" s="16">
        <f t="shared" si="276"/>
        <v>3629.3000000000006</v>
      </c>
      <c r="GZ44" s="16">
        <f t="shared" si="274"/>
        <v>2058.8000000000002</v>
      </c>
      <c r="HA44" s="15">
        <f t="shared" ref="HA44" si="294">GZ44/GY44%</f>
        <v>56.727192571570271</v>
      </c>
      <c r="HB44" s="16">
        <f t="shared" si="276"/>
        <v>508605.30000000005</v>
      </c>
      <c r="HC44" s="16">
        <f t="shared" si="274"/>
        <v>367712.53517000005</v>
      </c>
      <c r="HD44" s="15">
        <f t="shared" ref="HD44" si="295">HC44/HB44%</f>
        <v>72.298211436255187</v>
      </c>
      <c r="HE44" s="16">
        <f t="shared" si="276"/>
        <v>95354.700000000012</v>
      </c>
      <c r="HF44" s="16">
        <f t="shared" si="274"/>
        <v>64602.784310000003</v>
      </c>
      <c r="HG44" s="15">
        <f t="shared" ref="HG44" si="296">HF44/HE44%</f>
        <v>67.749973845022836</v>
      </c>
      <c r="HH44" s="16">
        <f t="shared" si="276"/>
        <v>26400</v>
      </c>
      <c r="HI44" s="16">
        <f t="shared" ref="HI44:ID44" si="297">HI6+HI38+HI43</f>
        <v>23234.777130000002</v>
      </c>
      <c r="HJ44" s="15">
        <f t="shared" ref="HJ44" si="298">HI44/HH44%</f>
        <v>88.010519431818196</v>
      </c>
      <c r="HK44" s="16">
        <f t="shared" ref="HK44:IC44" si="299">HK6+HK38+HK43</f>
        <v>55.4</v>
      </c>
      <c r="HL44" s="16">
        <f t="shared" si="297"/>
        <v>14</v>
      </c>
      <c r="HM44" s="15">
        <f t="shared" ref="HM44" si="300">HL44/HK44%</f>
        <v>25.270758122743686</v>
      </c>
      <c r="HN44" s="25">
        <f t="shared" si="299"/>
        <v>39856.699999999997</v>
      </c>
      <c r="HO44" s="25">
        <f t="shared" si="297"/>
        <v>29892.524999999998</v>
      </c>
      <c r="HP44" s="21">
        <f t="shared" ref="HP44" si="301">HO44/HN44%</f>
        <v>75</v>
      </c>
      <c r="HQ44" s="25">
        <f t="shared" si="299"/>
        <v>2352.6999999999998</v>
      </c>
      <c r="HR44" s="25">
        <f t="shared" si="297"/>
        <v>294.37200000000001</v>
      </c>
      <c r="HS44" s="21">
        <f t="shared" ref="HS44" si="302">HR44/HQ44%</f>
        <v>12.512092489480173</v>
      </c>
      <c r="HT44" s="25">
        <f t="shared" si="299"/>
        <v>1844.6000000000001</v>
      </c>
      <c r="HU44" s="25">
        <f t="shared" si="297"/>
        <v>210.13</v>
      </c>
      <c r="HV44" s="21">
        <f t="shared" ref="HV44" si="303">HU44/HT44%</f>
        <v>11.391629621598177</v>
      </c>
      <c r="HW44" s="25">
        <f t="shared" si="299"/>
        <v>1009.1999999999999</v>
      </c>
      <c r="HX44" s="25">
        <f t="shared" si="297"/>
        <v>757.11</v>
      </c>
      <c r="HY44" s="21">
        <f t="shared" ref="HY44" si="304">HX44/HW44%</f>
        <v>75.020808561236635</v>
      </c>
      <c r="HZ44" s="25">
        <f t="shared" si="299"/>
        <v>485.5</v>
      </c>
      <c r="IA44" s="25">
        <f t="shared" si="297"/>
        <v>144.90309999999999</v>
      </c>
      <c r="IB44" s="21">
        <f t="shared" ref="IB44" si="305">IA44/HZ44%</f>
        <v>29.846158599382075</v>
      </c>
      <c r="IC44" s="25">
        <f t="shared" si="299"/>
        <v>19136.800000000003</v>
      </c>
      <c r="ID44" s="25">
        <f t="shared" si="297"/>
        <v>14809.248450000001</v>
      </c>
      <c r="IE44" s="21">
        <f t="shared" ref="IE44" si="306">ID44/IC44%</f>
        <v>77.386232024162865</v>
      </c>
      <c r="IF44" s="25">
        <f t="shared" ref="IF44:IP44" si="307">IF6+IF38+IF43</f>
        <v>25632.980479999998</v>
      </c>
      <c r="IG44" s="25">
        <f t="shared" si="307"/>
        <v>18044.431089999998</v>
      </c>
      <c r="IH44" s="21">
        <f t="shared" ref="IH44" si="308">IG44/IF44%</f>
        <v>70.395368591955489</v>
      </c>
      <c r="II44" s="25">
        <f t="shared" si="307"/>
        <v>24619.547979999999</v>
      </c>
      <c r="IJ44" s="25">
        <f t="shared" si="307"/>
        <v>17030.998589999999</v>
      </c>
      <c r="IK44" s="21">
        <f t="shared" ref="IK44" si="309">IJ44/II44%</f>
        <v>69.176731448665691</v>
      </c>
      <c r="IL44" s="25">
        <f t="shared" si="307"/>
        <v>1013.4325</v>
      </c>
      <c r="IM44" s="25">
        <f t="shared" si="307"/>
        <v>1013.4325</v>
      </c>
      <c r="IN44" s="21">
        <f t="shared" ref="IN44" si="310">IM44/IL44%</f>
        <v>100</v>
      </c>
      <c r="IO44" s="16">
        <f t="shared" si="307"/>
        <v>20903337.048380002</v>
      </c>
      <c r="IP44" s="16">
        <f t="shared" si="307"/>
        <v>15468655.459579999</v>
      </c>
      <c r="IQ44" s="15">
        <f t="shared" si="122"/>
        <v>74.000890019513946</v>
      </c>
    </row>
  </sheetData>
  <mergeCells count="167">
    <mergeCell ref="HZ4:IB4"/>
    <mergeCell ref="IC4:IE4"/>
    <mergeCell ref="II4:IK4"/>
    <mergeCell ref="IL4:IN4"/>
    <mergeCell ref="HK4:HM4"/>
    <mergeCell ref="HN4:HP4"/>
    <mergeCell ref="HQ4:HS4"/>
    <mergeCell ref="HT4:HV4"/>
    <mergeCell ref="HW4:HY4"/>
    <mergeCell ref="IF2:IH4"/>
    <mergeCell ref="II2:IN2"/>
    <mergeCell ref="HZ3:IB3"/>
    <mergeCell ref="IC3:IE3"/>
    <mergeCell ref="II3:IK3"/>
    <mergeCell ref="IL3:IN3"/>
    <mergeCell ref="HT3:HV3"/>
    <mergeCell ref="HW3:HY3"/>
    <mergeCell ref="GS4:GU4"/>
    <mergeCell ref="GV4:GX4"/>
    <mergeCell ref="GY4:HA4"/>
    <mergeCell ref="HB4:HD4"/>
    <mergeCell ref="HE4:HG4"/>
    <mergeCell ref="HH4:HJ4"/>
    <mergeCell ref="GA4:GC4"/>
    <mergeCell ref="GD4:GF4"/>
    <mergeCell ref="GG4:GI4"/>
    <mergeCell ref="GJ4:GL4"/>
    <mergeCell ref="GM4:GO4"/>
    <mergeCell ref="GP4:GR4"/>
    <mergeCell ref="EW4:EY4"/>
    <mergeCell ref="EZ4:FB4"/>
    <mergeCell ref="FC4:FE4"/>
    <mergeCell ref="FF4:FH4"/>
    <mergeCell ref="FL4:FN4"/>
    <mergeCell ref="FO4:FQ4"/>
    <mergeCell ref="EE4:EG4"/>
    <mergeCell ref="EH4:EJ4"/>
    <mergeCell ref="EK4:EM4"/>
    <mergeCell ref="EN4:EP4"/>
    <mergeCell ref="EQ4:ES4"/>
    <mergeCell ref="ET4:EV4"/>
    <mergeCell ref="DM4:DO4"/>
    <mergeCell ref="DP4:DR4"/>
    <mergeCell ref="DS4:DU4"/>
    <mergeCell ref="DV4:DX4"/>
    <mergeCell ref="DY4:EA4"/>
    <mergeCell ref="EB4:ED4"/>
    <mergeCell ref="CU4:CW4"/>
    <mergeCell ref="CX4:CZ4"/>
    <mergeCell ref="DA4:DC4"/>
    <mergeCell ref="DD4:DF4"/>
    <mergeCell ref="DG4:DI4"/>
    <mergeCell ref="DJ4:DL4"/>
    <mergeCell ref="CC4:CE4"/>
    <mergeCell ref="CF4:CH4"/>
    <mergeCell ref="CI4:CK4"/>
    <mergeCell ref="CL4:CN4"/>
    <mergeCell ref="CO4:CQ4"/>
    <mergeCell ref="CR4:CT4"/>
    <mergeCell ref="BK4:BM4"/>
    <mergeCell ref="BN4:BP4"/>
    <mergeCell ref="BQ4:BS4"/>
    <mergeCell ref="BT4:BV4"/>
    <mergeCell ref="BW4:BY4"/>
    <mergeCell ref="BZ4:CB4"/>
    <mergeCell ref="AS4:AU4"/>
    <mergeCell ref="AV4:AX4"/>
    <mergeCell ref="AY4:BA4"/>
    <mergeCell ref="BB4:BD4"/>
    <mergeCell ref="BE4:BG4"/>
    <mergeCell ref="BH4:BJ4"/>
    <mergeCell ref="AA4:AC4"/>
    <mergeCell ref="AD4:AF4"/>
    <mergeCell ref="AG4:AI4"/>
    <mergeCell ref="AJ4:AL4"/>
    <mergeCell ref="AM4:AO4"/>
    <mergeCell ref="AP4:AR4"/>
    <mergeCell ref="F4:H4"/>
    <mergeCell ref="I4:K4"/>
    <mergeCell ref="L4:N4"/>
    <mergeCell ref="O4:Q4"/>
    <mergeCell ref="U4:W4"/>
    <mergeCell ref="X4:Z4"/>
    <mergeCell ref="HK3:HM3"/>
    <mergeCell ref="HN3:HP3"/>
    <mergeCell ref="HQ3:HS3"/>
    <mergeCell ref="GS3:GU3"/>
    <mergeCell ref="GV3:GX3"/>
    <mergeCell ref="GY3:HA3"/>
    <mergeCell ref="HB3:HD3"/>
    <mergeCell ref="HE3:HG3"/>
    <mergeCell ref="HH3:HJ3"/>
    <mergeCell ref="GA3:GC3"/>
    <mergeCell ref="GD3:GF3"/>
    <mergeCell ref="GG3:GI3"/>
    <mergeCell ref="GJ3:GL3"/>
    <mergeCell ref="GM3:GO3"/>
    <mergeCell ref="GP3:GR3"/>
    <mergeCell ref="FI3:FK4"/>
    <mergeCell ref="FL3:FN3"/>
    <mergeCell ref="FO3:FQ3"/>
    <mergeCell ref="IO2:IQ4"/>
    <mergeCell ref="F3:H3"/>
    <mergeCell ref="I3:K3"/>
    <mergeCell ref="L3:N3"/>
    <mergeCell ref="O3:Q3"/>
    <mergeCell ref="U3:W3"/>
    <mergeCell ref="X3:Z3"/>
    <mergeCell ref="FL2:IE2"/>
    <mergeCell ref="BW3:BY3"/>
    <mergeCell ref="BZ3:CB3"/>
    <mergeCell ref="CC3:CE3"/>
    <mergeCell ref="CF3:CH3"/>
    <mergeCell ref="CI3:CK3"/>
    <mergeCell ref="CL3:CN3"/>
    <mergeCell ref="BE3:BG3"/>
    <mergeCell ref="BH3:BJ3"/>
    <mergeCell ref="BK3:BM3"/>
    <mergeCell ref="BN3:BP3"/>
    <mergeCell ref="FR3:FT3"/>
    <mergeCell ref="FU3:FW3"/>
    <mergeCell ref="FX3:FZ3"/>
    <mergeCell ref="FR4:FT4"/>
    <mergeCell ref="FU4:FW4"/>
    <mergeCell ref="FX4:FZ4"/>
    <mergeCell ref="A2:A5"/>
    <mergeCell ref="B2:B5"/>
    <mergeCell ref="C2:E4"/>
    <mergeCell ref="F2:Q2"/>
    <mergeCell ref="R2:T4"/>
    <mergeCell ref="U2:FH2"/>
    <mergeCell ref="AA3:AC3"/>
    <mergeCell ref="AD3:AF3"/>
    <mergeCell ref="AG3:AI3"/>
    <mergeCell ref="AJ3:AL3"/>
    <mergeCell ref="AM3:AO3"/>
    <mergeCell ref="AP3:AR3"/>
    <mergeCell ref="AS3:AU3"/>
    <mergeCell ref="AV3:AX3"/>
    <mergeCell ref="AY3:BA3"/>
    <mergeCell ref="BB3:BD3"/>
    <mergeCell ref="CO3:CQ3"/>
    <mergeCell ref="CR3:CT3"/>
    <mergeCell ref="DG3:DI3"/>
    <mergeCell ref="DJ3:DL3"/>
    <mergeCell ref="DM3:DO3"/>
    <mergeCell ref="DP3:DR3"/>
    <mergeCell ref="DS3:DU3"/>
    <mergeCell ref="DV3:DX3"/>
    <mergeCell ref="CU3:CW3"/>
    <mergeCell ref="CX3:CZ3"/>
    <mergeCell ref="EW3:EY3"/>
    <mergeCell ref="EZ3:FB3"/>
    <mergeCell ref="FC3:FE3"/>
    <mergeCell ref="FF3:FH3"/>
    <mergeCell ref="BQ3:BS3"/>
    <mergeCell ref="BT3:BV3"/>
    <mergeCell ref="DA3:DC3"/>
    <mergeCell ref="DD3:DF3"/>
    <mergeCell ref="EQ3:ES3"/>
    <mergeCell ref="ET3:EV3"/>
    <mergeCell ref="DY3:EA3"/>
    <mergeCell ref="EB3:ED3"/>
    <mergeCell ref="EE3:EG3"/>
    <mergeCell ref="EH3:EJ3"/>
    <mergeCell ref="EK3:EM3"/>
    <mergeCell ref="EN3:EP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239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Таблица</vt:lpstr>
      <vt:lpstr>Лист3</vt:lpstr>
      <vt:lpstr>Таблица!Область_печати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Анастасия Гаранина</cp:lastModifiedBy>
  <cp:lastPrinted>2018-11-30T03:02:56Z</cp:lastPrinted>
  <dcterms:created xsi:type="dcterms:W3CDTF">2018-11-23T03:04:52Z</dcterms:created>
  <dcterms:modified xsi:type="dcterms:W3CDTF">2018-12-11T00:02:05Z</dcterms:modified>
</cp:coreProperties>
</file>