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20115" windowHeight="12465"/>
  </bookViews>
  <sheets>
    <sheet name="Расходы конс. бюджет" sheetId="1" r:id="rId1"/>
  </sheets>
  <definedNames>
    <definedName name="_xlnm._FilterDatabase" localSheetId="0" hidden="1">'Расходы конс. бюджет'!$A$4:$O$81</definedName>
    <definedName name="_xlnm.Print_Area" localSheetId="0">'Расходы конс. бюджет'!$A$1:$M$81</definedName>
  </definedNames>
  <calcPr calcId="145621"/>
</workbook>
</file>

<file path=xl/calcChain.xml><?xml version="1.0" encoding="utf-8"?>
<calcChain xmlns="http://schemas.openxmlformats.org/spreadsheetml/2006/main">
  <c r="K81" i="1" l="1"/>
  <c r="L81" i="1"/>
  <c r="J81" i="1"/>
  <c r="L6" i="1"/>
  <c r="M6" i="1"/>
  <c r="L7" i="1"/>
  <c r="M7" i="1"/>
  <c r="L8" i="1"/>
  <c r="M8" i="1"/>
  <c r="L9" i="1"/>
  <c r="M9" i="1"/>
  <c r="L10" i="1"/>
  <c r="M10" i="1"/>
  <c r="L11" i="1"/>
  <c r="M11" i="1"/>
  <c r="L12" i="1"/>
  <c r="M12" i="1"/>
  <c r="L13" i="1"/>
  <c r="M13" i="1"/>
  <c r="L14" i="1"/>
  <c r="M14" i="1"/>
  <c r="L15" i="1"/>
  <c r="M15" i="1"/>
  <c r="L16" i="1"/>
  <c r="M16" i="1"/>
  <c r="L17" i="1"/>
  <c r="M17" i="1"/>
  <c r="L18" i="1"/>
  <c r="M18" i="1"/>
  <c r="L19" i="1"/>
  <c r="M19" i="1"/>
  <c r="L20" i="1"/>
  <c r="M20" i="1"/>
  <c r="L21" i="1"/>
  <c r="M21" i="1"/>
  <c r="L22" i="1"/>
  <c r="M22" i="1"/>
  <c r="L23" i="1"/>
  <c r="M23" i="1"/>
  <c r="L24" i="1"/>
  <c r="M24" i="1"/>
  <c r="L25" i="1"/>
  <c r="M25" i="1"/>
  <c r="L26" i="1"/>
  <c r="M26" i="1"/>
  <c r="L27" i="1"/>
  <c r="M27" i="1"/>
  <c r="L28" i="1"/>
  <c r="M28" i="1"/>
  <c r="L29" i="1"/>
  <c r="M29" i="1"/>
  <c r="L30" i="1"/>
  <c r="M30" i="1"/>
  <c r="L31" i="1"/>
  <c r="M31" i="1"/>
  <c r="L32" i="1"/>
  <c r="M32" i="1"/>
  <c r="L33" i="1"/>
  <c r="M33" i="1"/>
  <c r="L34" i="1"/>
  <c r="M34" i="1"/>
  <c r="L35" i="1"/>
  <c r="M35" i="1"/>
  <c r="L36" i="1"/>
  <c r="M36" i="1"/>
  <c r="L37" i="1"/>
  <c r="M37" i="1"/>
  <c r="L38" i="1"/>
  <c r="M38" i="1"/>
  <c r="L39" i="1"/>
  <c r="M39" i="1"/>
  <c r="L40" i="1"/>
  <c r="M40" i="1"/>
  <c r="L42" i="1"/>
  <c r="M42" i="1"/>
  <c r="L43" i="1"/>
  <c r="M43" i="1"/>
  <c r="L44" i="1"/>
  <c r="M44" i="1"/>
  <c r="L45" i="1"/>
  <c r="M45" i="1"/>
  <c r="L46" i="1"/>
  <c r="M46" i="1"/>
  <c r="L47" i="1"/>
  <c r="M47" i="1"/>
  <c r="L48" i="1"/>
  <c r="M48" i="1"/>
  <c r="L49" i="1"/>
  <c r="M49" i="1"/>
  <c r="L50" i="1"/>
  <c r="M50" i="1"/>
  <c r="L51" i="1"/>
  <c r="M51" i="1"/>
  <c r="L52" i="1"/>
  <c r="M52" i="1"/>
  <c r="L53" i="1"/>
  <c r="M53" i="1"/>
  <c r="L54" i="1"/>
  <c r="M54" i="1"/>
  <c r="L55" i="1"/>
  <c r="M55" i="1"/>
  <c r="L56" i="1"/>
  <c r="M56" i="1"/>
  <c r="L57" i="1"/>
  <c r="M57" i="1"/>
  <c r="L58" i="1"/>
  <c r="M58" i="1"/>
  <c r="L59" i="1"/>
  <c r="M59" i="1"/>
  <c r="L60" i="1"/>
  <c r="M60" i="1"/>
  <c r="L61" i="1"/>
  <c r="M61" i="1"/>
  <c r="L62" i="1"/>
  <c r="M62" i="1"/>
  <c r="L63" i="1"/>
  <c r="M63" i="1"/>
  <c r="L64" i="1"/>
  <c r="M64" i="1"/>
  <c r="L65" i="1"/>
  <c r="M65" i="1"/>
  <c r="L66" i="1"/>
  <c r="M66" i="1"/>
  <c r="L67" i="1"/>
  <c r="M67" i="1"/>
  <c r="L68" i="1"/>
  <c r="M68" i="1"/>
  <c r="L69" i="1"/>
  <c r="M69" i="1"/>
  <c r="L70" i="1"/>
  <c r="M70" i="1"/>
  <c r="L71" i="1"/>
  <c r="M71" i="1"/>
  <c r="L72" i="1"/>
  <c r="M72" i="1"/>
  <c r="L73" i="1"/>
  <c r="M73" i="1"/>
  <c r="L74" i="1"/>
  <c r="M74" i="1"/>
  <c r="L75" i="1"/>
  <c r="M75" i="1"/>
  <c r="L76" i="1"/>
  <c r="M76" i="1"/>
  <c r="L77" i="1"/>
  <c r="M77" i="1"/>
  <c r="L78" i="1"/>
  <c r="M78" i="1"/>
  <c r="L79" i="1"/>
  <c r="M79" i="1"/>
  <c r="L80" i="1"/>
  <c r="M80" i="1"/>
  <c r="M81" i="1"/>
  <c r="M5" i="1"/>
  <c r="L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5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D55" i="1" l="1"/>
  <c r="D14" i="1"/>
  <c r="F5" i="1"/>
  <c r="G76" i="1"/>
  <c r="H23" i="1"/>
  <c r="F14" i="1"/>
  <c r="D78" i="1"/>
  <c r="E78" i="1"/>
  <c r="F78" i="1"/>
  <c r="H78" i="1"/>
  <c r="I78" i="1"/>
  <c r="G78" i="1"/>
  <c r="D76" i="1"/>
  <c r="E76" i="1"/>
  <c r="F76" i="1"/>
  <c r="H76" i="1"/>
  <c r="I76" i="1"/>
  <c r="H73" i="1"/>
  <c r="D73" i="1"/>
  <c r="E73" i="1"/>
  <c r="F73" i="1"/>
  <c r="D68" i="1"/>
  <c r="E68" i="1"/>
  <c r="F68" i="1"/>
  <c r="H68" i="1"/>
  <c r="D62" i="1"/>
  <c r="E62" i="1"/>
  <c r="F62" i="1"/>
  <c r="H62" i="1"/>
  <c r="I62" i="1"/>
  <c r="E55" i="1"/>
  <c r="F55" i="1"/>
  <c r="H55" i="1"/>
  <c r="D51" i="1"/>
  <c r="E51" i="1"/>
  <c r="F51" i="1"/>
  <c r="H51" i="1"/>
  <c r="H43" i="1"/>
  <c r="D43" i="1"/>
  <c r="E43" i="1"/>
  <c r="F43" i="1"/>
  <c r="H37" i="1"/>
  <c r="D37" i="1"/>
  <c r="E37" i="1"/>
  <c r="F37" i="1"/>
  <c r="H32" i="1"/>
  <c r="D32" i="1"/>
  <c r="E32" i="1"/>
  <c r="F32" i="1"/>
  <c r="D23" i="1"/>
  <c r="E23" i="1"/>
  <c r="F23" i="1"/>
  <c r="H17" i="1"/>
  <c r="D17" i="1"/>
  <c r="E17" i="1"/>
  <c r="F17" i="1"/>
  <c r="E14" i="1"/>
  <c r="H14" i="1"/>
  <c r="H5" i="1"/>
  <c r="D5" i="1"/>
  <c r="E5" i="1"/>
  <c r="I73" i="1"/>
  <c r="G73" i="1"/>
  <c r="I68" i="1"/>
  <c r="G68" i="1"/>
  <c r="G62" i="1"/>
  <c r="I55" i="1"/>
  <c r="G55" i="1"/>
  <c r="I51" i="1"/>
  <c r="G51" i="1"/>
  <c r="I43" i="1"/>
  <c r="G43" i="1"/>
  <c r="F81" i="1" l="1"/>
  <c r="E81" i="1"/>
  <c r="H81" i="1"/>
  <c r="D81" i="1"/>
  <c r="I37" i="1" l="1"/>
  <c r="G37" i="1"/>
  <c r="I32" i="1"/>
  <c r="G32" i="1"/>
  <c r="I23" i="1"/>
  <c r="G23" i="1"/>
  <c r="I17" i="1"/>
  <c r="G17" i="1"/>
  <c r="I14" i="1"/>
  <c r="G14" i="1"/>
  <c r="I5" i="1"/>
  <c r="I81" i="1" s="1"/>
  <c r="G5" i="1"/>
  <c r="G81" i="1" s="1"/>
</calcChain>
</file>

<file path=xl/sharedStrings.xml><?xml version="1.0" encoding="utf-8"?>
<sst xmlns="http://schemas.openxmlformats.org/spreadsheetml/2006/main" count="254" uniqueCount="109">
  <si>
    <t/>
  </si>
  <si>
    <t>Итого расходов</t>
  </si>
  <si>
    <t>03</t>
  </si>
  <si>
    <t>14</t>
  </si>
  <si>
    <t>Прочие межбюджетные трансферты общего характера</t>
  </si>
  <si>
    <t>02</t>
  </si>
  <si>
    <t>01</t>
  </si>
  <si>
    <t>Дотации на выравнивание бюджетной обеспеченности субъектов Российской Федерации и муниципальных образований</t>
  </si>
  <si>
    <t>Межбюджетные трансферты общего характера бюджетам бюджетной системы Российской Федерации</t>
  </si>
  <si>
    <t>13</t>
  </si>
  <si>
    <t>Обслуживание государственного внутреннего и муниципального долга</t>
  </si>
  <si>
    <t>Обслуживание государственного и муниципального долга</t>
  </si>
  <si>
    <t>04</t>
  </si>
  <si>
    <t>12</t>
  </si>
  <si>
    <t>Периодическая печать и издательства</t>
  </si>
  <si>
    <t>Телевидение и радиовещание</t>
  </si>
  <si>
    <t>Средства массовой информации</t>
  </si>
  <si>
    <t>05</t>
  </si>
  <si>
    <t>11</t>
  </si>
  <si>
    <t>Другие вопросы в области физической культуры и спорта</t>
  </si>
  <si>
    <t>Спорт высших достижений</t>
  </si>
  <si>
    <t>Массовый спорт</t>
  </si>
  <si>
    <t xml:space="preserve">Физическая культура </t>
  </si>
  <si>
    <t>Физическая культура и спорт</t>
  </si>
  <si>
    <t>06</t>
  </si>
  <si>
    <t>10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</si>
  <si>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</si>
  <si>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</si>
  <si>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</si>
  <si>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Социальное обслуживание населения</t>
  </si>
  <si>
    <t>Пенсионное обеспечение</t>
  </si>
  <si>
    <t>Социальная политика</t>
  </si>
  <si>
    <t>09</t>
  </si>
  <si>
    <t>Другие вопросы в области здравоохранения</t>
  </si>
  <si>
    <t>Заготовка, переработка, хранение и обеспечение безопасности донорской крови и ее компонентов</t>
  </si>
  <si>
    <t>Санаторно-оздоровительная помощь</t>
  </si>
  <si>
    <t>Скорая медицинская помощь</t>
  </si>
  <si>
    <t>Амбулаторная помощь</t>
  </si>
  <si>
    <t>Стационарная медицинская помощь</t>
  </si>
  <si>
    <t>Здравоохранение</t>
  </si>
  <si>
    <t>08</t>
  </si>
  <si>
    <t>Другие вопросы в области культуры, кинематографии</t>
  </si>
  <si>
    <t>Кинематография</t>
  </si>
  <si>
    <t>Культура</t>
  </si>
  <si>
    <t>Культура, кинематография</t>
  </si>
  <si>
    <t>07</t>
  </si>
  <si>
    <t>Другие вопросы в области образования</t>
  </si>
  <si>
    <t>Молодежная политика и оздоровление детей</t>
  </si>
  <si>
    <t>Профессиональная подготовка, переподготовка и повышение квалификации</t>
  </si>
  <si>
    <t>Среднее профессиональное образование</t>
  </si>
  <si>
    <t>Начальное профессиональное образование</t>
  </si>
  <si>
    <t>Общее образование</t>
  </si>
  <si>
    <t>Дошкольное образование</t>
  </si>
  <si>
    <t>Образование</t>
  </si>
  <si>
    <t>Другие вопросы в области охраны окружающей среды</t>
  </si>
  <si>
    <t>Прикладные научные исследования в области охраны окружающей среды</t>
  </si>
  <si>
    <t>Охрана объектов растительного и животного мира и среды их обитания</t>
  </si>
  <si>
    <t>Сбор, удаление отходов и очистка сточных вод</t>
  </si>
  <si>
    <t>Экологический контроль</t>
  </si>
  <si>
    <t>Охрана окружающей среды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</si>
  <si>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</si>
  <si>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</si>
  <si>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</si>
  <si>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</si>
  <si>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</si>
  <si>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</si>
  <si>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Связь и информатика</t>
  </si>
  <si>
    <t>Дорожное хозяйство (дорожные фонды)</t>
  </si>
  <si>
    <t>Транспорт</t>
  </si>
  <si>
    <t>Лесное хозяйство</t>
  </si>
  <si>
    <t>Водное хозяйство</t>
  </si>
  <si>
    <t>Сельское хозяйство и рыболовство</t>
  </si>
  <si>
    <t>Общеэкономические вопросы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</si>
  <si>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</si>
  <si>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</si>
  <si>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Миграционная политика</t>
  </si>
  <si>
    <t>Обеспечение пожарной безопасности</t>
  </si>
  <si>
    <t>Защита населения и территории от чрезвычайных ситуаций природного и техногенного характера, гражданская оборона</t>
  </si>
  <si>
    <t>Органы внутренних дел</t>
  </si>
  <si>
    <t>Национальная безопасность и правоохранительная деятельность</t>
  </si>
  <si>
    <t>Другие вопросы в области национальной обороны</t>
  </si>
  <si>
    <t>Мобилизационная и вневойсковая подготовка</t>
  </si>
  <si>
    <t>Национальная оборона</t>
  </si>
  <si>
    <t>Другие общегосударственные вопросы</t>
  </si>
  <si>
    <t>Резервные фонды</t>
  </si>
  <si>
    <t>Обеспечение проведения выборов и референдумов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</si>
  <si>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</si>
  <si>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</si>
  <si>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</si>
  <si>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</si>
  <si>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</si>
  <si>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</si>
  <si>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ПР</t>
  </si>
  <si>
    <t>РЗ</t>
  </si>
  <si>
    <t xml:space="preserve">Коды </t>
  </si>
  <si>
    <t>Наименование показателя</t>
  </si>
  <si>
    <t xml:space="preserve">Темп роста к  первому кварталу 2017 года консолидированный бюджет, % </t>
  </si>
  <si>
    <t xml:space="preserve">Темп роста к  первому кварталу 2017 года консолидированный бюджет и ТГВФ, % </t>
  </si>
  <si>
    <t>Х</t>
  </si>
  <si>
    <t>Сведения об исполнении расходов консолидированного бюджета Забайкальского края по состоянию  на 01.07.2018 года (в сравнении с запланированными значениями на 2018 год и исполнением на 01.07.2017 года)</t>
  </si>
  <si>
    <t>Фактически исполнено консолидированный бюджет субъекта и ТГВФ по состоянию на 01.07.2017 года, тыс. руб.</t>
  </si>
  <si>
    <t>Фактически исполнено консолидированный бюджет субъекта по состоянию на 01.07.2017 г., тыс. руб.</t>
  </si>
  <si>
    <t>Утвержденные бюджетные назначения консолидированный бюджет субъекта и ТГВФ по состоянию на 01.07.2018 г., тыс. руб.</t>
  </si>
  <si>
    <t>Утвержденные бюджетные назначения консолидированный бюджет субъекта по состоянию на 01.07.2018 г., тыс. руб.</t>
  </si>
  <si>
    <t>Фактически исполнено консолидированный бюджет субъекта и ТГВФ по состоянию на 01.07.2018 года, тыс. руб.</t>
  </si>
  <si>
    <t>Фактически исполнено консолидированный бюджет субъекта по состоянию на 01.07.2018 года, тыс. руб.</t>
  </si>
  <si>
    <t>% исполнения утвержденных бюджетных назначений консолидированный бюджет и ТГВФ по состоянию на 01.07.2018 г.</t>
  </si>
  <si>
    <t>% исполнения утвержденных бюджетных назначений консолидированный бюджет по состоянию на 01.07.2018 г.</t>
  </si>
  <si>
    <t>тыс.рублей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</si>
</sst>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&quot;р.&quot;_-;\-* #,##0.00&quot;р.&quot;_-;_-* &quot;-&quot;??&quot;р.&quot;_-;_-@_-"/>
    <numFmt numFmtId="164" formatCode="_-* #,##0.0_р_._-;\-* #,##0.0_р_._-;_-* &quot;-&quot;?_р_._-;_-@_-"/>
    <numFmt numFmtId="165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b/>
      <sz val="13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>
      <alignment vertical="top" wrapText="1"/>
    </xf>
    <xf numFmtId="0" fontId="7" fillId="0" borderId="0"/>
  </cellStyleXfs>
  <cellXfs count="31">
    <xf numFmtId="0" fontId="0" fillId="0" borderId="0" xfId="0"/>
    <xf numFmtId="44" fontId="1" fillId="2" borderId="0" xfId="1" applyNumberFormat="1" applyFont="1" applyFill="1" applyAlignment="1">
      <alignment vertical="top" wrapText="1"/>
    </xf>
    <xf numFmtId="44" fontId="2" fillId="2" borderId="0" xfId="1" applyNumberFormat="1" applyFont="1" applyFill="1" applyAlignment="1">
      <alignment vertical="top" wrapText="1"/>
    </xf>
    <xf numFmtId="44" fontId="1" fillId="2" borderId="0" xfId="1" applyNumberFormat="1" applyFont="1" applyFill="1" applyBorder="1" applyAlignment="1">
      <alignment vertical="top" wrapText="1"/>
    </xf>
    <xf numFmtId="164" fontId="3" fillId="2" borderId="0" xfId="1" applyNumberFormat="1" applyFont="1" applyFill="1" applyBorder="1" applyAlignment="1">
      <alignment horizontal="right" vertical="center" wrapText="1"/>
    </xf>
    <xf numFmtId="0" fontId="5" fillId="2" borderId="1" xfId="1" applyNumberFormat="1" applyFont="1" applyFill="1" applyBorder="1" applyAlignment="1">
      <alignment vertical="center" wrapText="1"/>
    </xf>
    <xf numFmtId="0" fontId="5" fillId="3" borderId="1" xfId="1" applyNumberFormat="1" applyFont="1" applyFill="1" applyBorder="1" applyAlignment="1">
      <alignment horizontal="left" vertical="center" wrapText="1"/>
    </xf>
    <xf numFmtId="164" fontId="2" fillId="2" borderId="0" xfId="1" applyNumberFormat="1" applyFont="1" applyFill="1" applyBorder="1" applyAlignment="1">
      <alignment horizontal="right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left" vertical="center" wrapText="1"/>
    </xf>
    <xf numFmtId="0" fontId="1" fillId="2" borderId="1" xfId="1" applyNumberFormat="1" applyFill="1" applyBorder="1" applyAlignment="1">
      <alignment horizontal="left" vertical="center" wrapText="1"/>
    </xf>
    <xf numFmtId="0" fontId="5" fillId="2" borderId="1" xfId="1" applyNumberFormat="1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>
      <alignment horizontal="left" vertical="center" wrapText="1"/>
    </xf>
    <xf numFmtId="49" fontId="5" fillId="2" borderId="1" xfId="1" applyNumberFormat="1" applyFont="1" applyFill="1" applyBorder="1" applyAlignment="1">
      <alignment horizontal="center" vertical="center" wrapText="1"/>
    </xf>
    <xf numFmtId="49" fontId="1" fillId="2" borderId="1" xfId="1" applyNumberFormat="1" applyFill="1" applyBorder="1" applyAlignment="1">
      <alignment horizontal="center" vertical="center" wrapText="1"/>
    </xf>
    <xf numFmtId="49" fontId="1" fillId="2" borderId="1" xfId="1" applyNumberFormat="1" applyFont="1" applyFill="1" applyBorder="1" applyAlignment="1">
      <alignment horizontal="center" vertical="center" wrapText="1"/>
    </xf>
    <xf numFmtId="0" fontId="2" fillId="2" borderId="0" xfId="1" applyNumberFormat="1" applyFont="1" applyFill="1" applyBorder="1" applyAlignment="1">
      <alignment horizontal="center" vertical="center" wrapText="1"/>
    </xf>
    <xf numFmtId="0" fontId="8" fillId="2" borderId="0" xfId="2" applyFont="1" applyFill="1" applyAlignment="1">
      <alignment horizontal="right" vertical="center"/>
    </xf>
    <xf numFmtId="0" fontId="9" fillId="2" borderId="0" xfId="1" applyNumberFormat="1" applyFont="1" applyFill="1" applyAlignment="1">
      <alignment horizontal="center" vertical="center" wrapText="1"/>
    </xf>
    <xf numFmtId="0" fontId="10" fillId="2" borderId="0" xfId="1" applyNumberFormat="1" applyFont="1" applyFill="1" applyAlignment="1">
      <alignment horizontal="center" vertical="top" wrapText="1"/>
    </xf>
    <xf numFmtId="165" fontId="6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2" fillId="2" borderId="0" xfId="2" applyFont="1" applyFill="1" applyAlignment="1">
      <alignment horizontal="right" vertical="center"/>
    </xf>
    <xf numFmtId="0" fontId="2" fillId="2" borderId="2" xfId="1" applyNumberFormat="1" applyFont="1" applyFill="1" applyBorder="1" applyAlignment="1">
      <alignment horizontal="center" vertical="center" wrapText="1"/>
    </xf>
    <xf numFmtId="0" fontId="2" fillId="2" borderId="3" xfId="1" applyNumberFormat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10" fillId="2" borderId="0" xfId="1" applyNumberFormat="1" applyFont="1" applyFill="1" applyAlignment="1">
      <alignment horizontal="center" vertical="center" wrapText="1"/>
    </xf>
    <xf numFmtId="0" fontId="1" fillId="2" borderId="1" xfId="1" applyNumberFormat="1" applyFill="1" applyBorder="1" applyAlignment="1">
      <alignment horizontal="center" vertical="center" wrapText="1"/>
    </xf>
    <xf numFmtId="0" fontId="1" fillId="2" borderId="2" xfId="1" applyNumberFormat="1" applyFill="1" applyBorder="1" applyAlignment="1">
      <alignment horizontal="center" vertical="center" wrapText="1"/>
    </xf>
    <xf numFmtId="0" fontId="1" fillId="2" borderId="3" xfId="1" applyNumberForma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_Приложения 8, 9, 10 (1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1"/>
  <sheetViews>
    <sheetView tabSelected="1" view="pageBreakPreview" topLeftCell="A67" zoomScale="120" zoomScaleNormal="140" zoomScaleSheetLayoutView="120" workbookViewId="0">
      <selection activeCell="E80" sqref="E80"/>
    </sheetView>
  </sheetViews>
  <sheetFormatPr defaultColWidth="8" defaultRowHeight="12.75" x14ac:dyDescent="0.25"/>
  <cols>
    <col min="1" max="1" width="39.28515625" style="1" customWidth="1"/>
    <col min="2" max="3" width="5.140625" style="1" customWidth="1"/>
    <col min="4" max="4" width="15.42578125" style="1" customWidth="1"/>
    <col min="5" max="5" width="15.7109375" style="1" customWidth="1"/>
    <col min="6" max="6" width="16.7109375" style="1" customWidth="1"/>
    <col min="7" max="8" width="14" style="1" customWidth="1"/>
    <col min="9" max="9" width="13.42578125" style="2" customWidth="1"/>
    <col min="10" max="12" width="14.5703125" style="2" customWidth="1"/>
    <col min="13" max="13" width="14.85546875" style="2" customWidth="1"/>
    <col min="14" max="14" width="17.28515625" style="2" customWidth="1"/>
    <col min="15" max="16384" width="8" style="1"/>
  </cols>
  <sheetData>
    <row r="1" spans="1:15" ht="39.75" customHeight="1" x14ac:dyDescent="0.25">
      <c r="A1" s="27" t="s">
        <v>99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19"/>
    </row>
    <row r="2" spans="1:15" ht="16.5" x14ac:dyDescent="0.25">
      <c r="A2" s="18"/>
      <c r="B2" s="18"/>
      <c r="C2" s="18"/>
      <c r="D2" s="18"/>
      <c r="E2" s="18"/>
      <c r="F2" s="18"/>
      <c r="G2" s="18"/>
      <c r="H2" s="18"/>
      <c r="I2" s="17"/>
      <c r="J2" s="17"/>
      <c r="K2" s="17"/>
      <c r="L2" s="17"/>
      <c r="M2" s="23" t="s">
        <v>108</v>
      </c>
      <c r="N2" s="17"/>
    </row>
    <row r="3" spans="1:15" ht="28.5" customHeight="1" x14ac:dyDescent="0.25">
      <c r="A3" s="28" t="s">
        <v>95</v>
      </c>
      <c r="B3" s="28" t="s">
        <v>94</v>
      </c>
      <c r="C3" s="28"/>
      <c r="D3" s="29" t="s">
        <v>100</v>
      </c>
      <c r="E3" s="26" t="s">
        <v>101</v>
      </c>
      <c r="F3" s="24" t="s">
        <v>102</v>
      </c>
      <c r="G3" s="26" t="s">
        <v>103</v>
      </c>
      <c r="H3" s="24" t="s">
        <v>104</v>
      </c>
      <c r="I3" s="26" t="s">
        <v>105</v>
      </c>
      <c r="J3" s="24" t="s">
        <v>106</v>
      </c>
      <c r="K3" s="26" t="s">
        <v>107</v>
      </c>
      <c r="L3" s="26" t="s">
        <v>97</v>
      </c>
      <c r="M3" s="26" t="s">
        <v>96</v>
      </c>
      <c r="N3" s="16"/>
    </row>
    <row r="4" spans="1:15" ht="102" customHeight="1" x14ac:dyDescent="0.25">
      <c r="A4" s="28"/>
      <c r="B4" s="8" t="s">
        <v>93</v>
      </c>
      <c r="C4" s="8" t="s">
        <v>92</v>
      </c>
      <c r="D4" s="30"/>
      <c r="E4" s="26"/>
      <c r="F4" s="25"/>
      <c r="G4" s="26"/>
      <c r="H4" s="25"/>
      <c r="I4" s="26"/>
      <c r="J4" s="25"/>
      <c r="K4" s="26"/>
      <c r="L4" s="26"/>
      <c r="M4" s="26"/>
      <c r="N4" s="16"/>
      <c r="O4" s="3"/>
    </row>
    <row r="5" spans="1:15" ht="14.25" customHeight="1" x14ac:dyDescent="0.25">
      <c r="A5" s="12" t="s">
        <v>91</v>
      </c>
      <c r="B5" s="11" t="s">
        <v>6</v>
      </c>
      <c r="C5" s="8" t="s">
        <v>0</v>
      </c>
      <c r="D5" s="21">
        <f t="shared" ref="D5:E5" si="0">SUM(D6:D13)</f>
        <v>2455378.54</v>
      </c>
      <c r="E5" s="21">
        <f t="shared" si="0"/>
        <v>2418656.0345799997</v>
      </c>
      <c r="F5" s="21">
        <f>SUM(F6:F13)</f>
        <v>6575928.4639999997</v>
      </c>
      <c r="G5" s="21">
        <f>SUM(G6:G13)</f>
        <v>6478252.96624</v>
      </c>
      <c r="H5" s="21">
        <f>SUM(H6:H13)</f>
        <v>2808793.5863899998</v>
      </c>
      <c r="I5" s="21">
        <f>SUM(I6:I13)</f>
        <v>2769624.8940300001</v>
      </c>
      <c r="J5" s="21">
        <f>H5/F5*100</f>
        <v>42.713262496190076</v>
      </c>
      <c r="K5" s="21">
        <f>I5/G5*100</f>
        <v>42.752651192586875</v>
      </c>
      <c r="L5" s="21">
        <f>H5/D5*100</f>
        <v>114.3935055484357</v>
      </c>
      <c r="M5" s="21">
        <f>I5/E5*100</f>
        <v>114.51090417290139</v>
      </c>
      <c r="N5" s="4"/>
      <c r="O5" s="3"/>
    </row>
    <row r="6" spans="1:15" ht="44.25" customHeight="1" x14ac:dyDescent="0.25">
      <c r="A6" s="9" t="s">
        <v>90</v>
      </c>
      <c r="B6" s="8" t="s">
        <v>6</v>
      </c>
      <c r="C6" s="8" t="s">
        <v>5</v>
      </c>
      <c r="D6" s="20">
        <v>113471.44</v>
      </c>
      <c r="E6" s="20">
        <v>113471.44056999999</v>
      </c>
      <c r="F6" s="20">
        <v>261636.34099999999</v>
      </c>
      <c r="G6" s="20">
        <v>261636.34108000001</v>
      </c>
      <c r="H6" s="20">
        <v>141770.56558000002</v>
      </c>
      <c r="I6" s="20">
        <v>141770.56558000002</v>
      </c>
      <c r="J6" s="20">
        <f t="shared" ref="J6:J69" si="1">H6/F6*100</f>
        <v>54.186113839590824</v>
      </c>
      <c r="K6" s="20">
        <f t="shared" ref="K6:K69" si="2">I6/G6*100</f>
        <v>54.186113823022438</v>
      </c>
      <c r="L6" s="20">
        <f t="shared" ref="L6:L69" si="3">H6/D6*100</f>
        <v>124.93942579736365</v>
      </c>
      <c r="M6" s="20">
        <f t="shared" ref="M6:M69" si="4">I6/E6*100</f>
        <v>124.93942516975665</v>
      </c>
      <c r="N6" s="7"/>
      <c r="O6" s="3"/>
    </row>
    <row r="7" spans="1:15" ht="56.25" customHeight="1" x14ac:dyDescent="0.25">
      <c r="A7" s="9" t="s">
        <v>89</v>
      </c>
      <c r="B7" s="8" t="s">
        <v>6</v>
      </c>
      <c r="C7" s="8" t="s">
        <v>2</v>
      </c>
      <c r="D7" s="20">
        <v>99950.713000000003</v>
      </c>
      <c r="E7" s="20">
        <v>99950.713530000008</v>
      </c>
      <c r="F7" s="20">
        <v>196295.24799999999</v>
      </c>
      <c r="G7" s="20">
        <v>196295.24822000001</v>
      </c>
      <c r="H7" s="20">
        <v>90892.266099999993</v>
      </c>
      <c r="I7" s="20">
        <v>90892.266099999993</v>
      </c>
      <c r="J7" s="20">
        <f t="shared" si="1"/>
        <v>46.30385453854695</v>
      </c>
      <c r="K7" s="20">
        <f t="shared" si="2"/>
        <v>46.30385448665141</v>
      </c>
      <c r="L7" s="20">
        <f t="shared" si="3"/>
        <v>90.937086261705801</v>
      </c>
      <c r="M7" s="20">
        <f t="shared" si="4"/>
        <v>90.937085779501572</v>
      </c>
      <c r="N7" s="7"/>
      <c r="O7" s="3"/>
    </row>
    <row r="8" spans="1:15" ht="59.25" customHeight="1" x14ac:dyDescent="0.25">
      <c r="A8" s="9" t="s">
        <v>88</v>
      </c>
      <c r="B8" s="8" t="s">
        <v>6</v>
      </c>
      <c r="C8" s="8" t="s">
        <v>12</v>
      </c>
      <c r="D8" s="20">
        <v>580200.93200000003</v>
      </c>
      <c r="E8" s="20">
        <v>580200.93287000002</v>
      </c>
      <c r="F8" s="20">
        <v>1143726.4779999999</v>
      </c>
      <c r="G8" s="20">
        <v>1143726.4784200001</v>
      </c>
      <c r="H8" s="20">
        <v>637844.81028999994</v>
      </c>
      <c r="I8" s="20">
        <v>637844.81028999994</v>
      </c>
      <c r="J8" s="20">
        <f t="shared" si="1"/>
        <v>55.76899919335434</v>
      </c>
      <c r="K8" s="20">
        <f t="shared" si="2"/>
        <v>55.7689991728748</v>
      </c>
      <c r="L8" s="20">
        <f t="shared" si="3"/>
        <v>109.93515782391054</v>
      </c>
      <c r="M8" s="20">
        <f t="shared" si="4"/>
        <v>109.93515765906491</v>
      </c>
      <c r="N8" s="7"/>
      <c r="O8" s="3"/>
    </row>
    <row r="9" spans="1:15" ht="15" customHeight="1" x14ac:dyDescent="0.25">
      <c r="A9" s="9" t="s">
        <v>87</v>
      </c>
      <c r="B9" s="8" t="s">
        <v>6</v>
      </c>
      <c r="C9" s="8" t="s">
        <v>17</v>
      </c>
      <c r="D9" s="20">
        <v>73918.945999999996</v>
      </c>
      <c r="E9" s="20">
        <v>73918.946190000002</v>
      </c>
      <c r="F9" s="20">
        <v>1052.4000000000001</v>
      </c>
      <c r="G9" s="20">
        <v>1052.4000000000001</v>
      </c>
      <c r="H9" s="20">
        <v>155.76</v>
      </c>
      <c r="I9" s="20">
        <v>155.76</v>
      </c>
      <c r="J9" s="20">
        <f t="shared" si="1"/>
        <v>14.800456100342075</v>
      </c>
      <c r="K9" s="20">
        <f t="shared" si="2"/>
        <v>14.800456100342075</v>
      </c>
      <c r="L9" s="20">
        <f t="shared" si="3"/>
        <v>0.21071729026006406</v>
      </c>
      <c r="M9" s="20">
        <f t="shared" si="4"/>
        <v>0.21071728971843989</v>
      </c>
      <c r="N9" s="7"/>
      <c r="O9" s="3"/>
    </row>
    <row r="10" spans="1:15" ht="42.75" customHeight="1" x14ac:dyDescent="0.25">
      <c r="A10" s="9" t="s">
        <v>86</v>
      </c>
      <c r="B10" s="8" t="s">
        <v>6</v>
      </c>
      <c r="C10" s="8" t="s">
        <v>24</v>
      </c>
      <c r="D10" s="20">
        <v>210954.152</v>
      </c>
      <c r="E10" s="20">
        <v>210954.15213999999</v>
      </c>
      <c r="F10" s="20">
        <v>429062.36800000002</v>
      </c>
      <c r="G10" s="20">
        <v>429062.36898999999</v>
      </c>
      <c r="H10" s="20">
        <v>218413.42653999999</v>
      </c>
      <c r="I10" s="20">
        <v>218413.42653999999</v>
      </c>
      <c r="J10" s="20">
        <f t="shared" si="1"/>
        <v>50.90482009832192</v>
      </c>
      <c r="K10" s="20">
        <f t="shared" si="2"/>
        <v>50.904819980866343</v>
      </c>
      <c r="L10" s="20">
        <f t="shared" si="3"/>
        <v>103.5359695314269</v>
      </c>
      <c r="M10" s="20">
        <f t="shared" si="4"/>
        <v>103.53596946271513</v>
      </c>
      <c r="N10" s="7"/>
      <c r="O10" s="3"/>
    </row>
    <row r="11" spans="1:15" ht="31.5" customHeight="1" x14ac:dyDescent="0.25">
      <c r="A11" s="9" t="s">
        <v>85</v>
      </c>
      <c r="B11" s="8" t="s">
        <v>6</v>
      </c>
      <c r="C11" s="8" t="s">
        <v>45</v>
      </c>
      <c r="D11" s="20">
        <v>23837.916000000001</v>
      </c>
      <c r="E11" s="20">
        <v>23837.916390000002</v>
      </c>
      <c r="F11" s="20">
        <v>103410.928</v>
      </c>
      <c r="G11" s="20">
        <v>103410.928</v>
      </c>
      <c r="H11" s="20">
        <v>18751.04088</v>
      </c>
      <c r="I11" s="20">
        <v>18751.04088</v>
      </c>
      <c r="J11" s="20">
        <f t="shared" si="1"/>
        <v>18.132552567365028</v>
      </c>
      <c r="K11" s="20">
        <f t="shared" si="2"/>
        <v>18.132552567365028</v>
      </c>
      <c r="L11" s="20">
        <f t="shared" si="3"/>
        <v>78.66057116737889</v>
      </c>
      <c r="M11" s="20">
        <f t="shared" si="4"/>
        <v>78.66056988045338</v>
      </c>
      <c r="N11" s="7"/>
      <c r="O11" s="3"/>
    </row>
    <row r="12" spans="1:15" ht="15" customHeight="1" x14ac:dyDescent="0.25">
      <c r="A12" s="9" t="s">
        <v>84</v>
      </c>
      <c r="B12" s="8" t="s">
        <v>6</v>
      </c>
      <c r="C12" s="8" t="s">
        <v>18</v>
      </c>
      <c r="D12" s="20">
        <v>285.22899999999998</v>
      </c>
      <c r="E12" s="20">
        <v>285.22899999999998</v>
      </c>
      <c r="F12" s="20">
        <v>80404.78</v>
      </c>
      <c r="G12" s="20">
        <v>80404.780230000004</v>
      </c>
      <c r="H12" s="20">
        <v>311.41699999999997</v>
      </c>
      <c r="I12" s="20">
        <v>311.41699999999997</v>
      </c>
      <c r="J12" s="20">
        <f t="shared" si="1"/>
        <v>0.38731155038294984</v>
      </c>
      <c r="K12" s="20">
        <f t="shared" si="2"/>
        <v>0.38731154927503486</v>
      </c>
      <c r="L12" s="20">
        <f t="shared" si="3"/>
        <v>109.18139459872593</v>
      </c>
      <c r="M12" s="20">
        <f t="shared" si="4"/>
        <v>109.18139459872593</v>
      </c>
      <c r="N12" s="7"/>
      <c r="O12" s="3"/>
    </row>
    <row r="13" spans="1:15" ht="15" customHeight="1" x14ac:dyDescent="0.25">
      <c r="A13" s="9" t="s">
        <v>83</v>
      </c>
      <c r="B13" s="8" t="s">
        <v>6</v>
      </c>
      <c r="C13" s="8" t="s">
        <v>9</v>
      </c>
      <c r="D13" s="20">
        <v>1352759.2120000001</v>
      </c>
      <c r="E13" s="20">
        <v>1316036.70389</v>
      </c>
      <c r="F13" s="20">
        <v>4360339.9210000001</v>
      </c>
      <c r="G13" s="20">
        <v>4262664.4212999996</v>
      </c>
      <c r="H13" s="20">
        <v>1700654.3</v>
      </c>
      <c r="I13" s="20">
        <v>1661485.6076400001</v>
      </c>
      <c r="J13" s="20">
        <f t="shared" si="1"/>
        <v>39.002791773398535</v>
      </c>
      <c r="K13" s="20">
        <f t="shared" si="2"/>
        <v>38.977630970380048</v>
      </c>
      <c r="L13" s="20">
        <f t="shared" si="3"/>
        <v>125.71744364510009</v>
      </c>
      <c r="M13" s="20">
        <f t="shared" si="4"/>
        <v>126.24918459560487</v>
      </c>
      <c r="N13" s="7"/>
      <c r="O13" s="3"/>
    </row>
    <row r="14" spans="1:15" ht="15" customHeight="1" x14ac:dyDescent="0.25">
      <c r="A14" s="12" t="s">
        <v>82</v>
      </c>
      <c r="B14" s="11" t="s">
        <v>5</v>
      </c>
      <c r="C14" s="8" t="s">
        <v>0</v>
      </c>
      <c r="D14" s="21">
        <f t="shared" ref="D14:E14" si="5">SUM(D15:D16)</f>
        <v>17001.008870000001</v>
      </c>
      <c r="E14" s="21">
        <f t="shared" si="5"/>
        <v>17001.008870000001</v>
      </c>
      <c r="F14" s="21">
        <f>SUM(F15:F16)</f>
        <v>39881.699999999997</v>
      </c>
      <c r="G14" s="21">
        <f>SUM(G15:G16)</f>
        <v>39881.699999999997</v>
      </c>
      <c r="H14" s="21">
        <f>SUM(H15:H16)</f>
        <v>18129.817749999998</v>
      </c>
      <c r="I14" s="21">
        <f>SUM(I15:I16)</f>
        <v>18129.817749999998</v>
      </c>
      <c r="J14" s="21">
        <f t="shared" si="1"/>
        <v>45.4589893359611</v>
      </c>
      <c r="K14" s="21">
        <f t="shared" si="2"/>
        <v>45.4589893359611</v>
      </c>
      <c r="L14" s="21">
        <f t="shared" si="3"/>
        <v>106.63965820282522</v>
      </c>
      <c r="M14" s="21">
        <f t="shared" si="4"/>
        <v>106.63965820282522</v>
      </c>
      <c r="N14" s="4"/>
      <c r="O14" s="3"/>
    </row>
    <row r="15" spans="1:15" ht="15" customHeight="1" x14ac:dyDescent="0.25">
      <c r="A15" s="9" t="s">
        <v>81</v>
      </c>
      <c r="B15" s="8" t="s">
        <v>5</v>
      </c>
      <c r="C15" s="8" t="s">
        <v>2</v>
      </c>
      <c r="D15" s="20">
        <v>16986.008870000001</v>
      </c>
      <c r="E15" s="20">
        <v>16986.008870000001</v>
      </c>
      <c r="F15" s="20">
        <v>39856.699999999997</v>
      </c>
      <c r="G15" s="20">
        <v>39856.699999999997</v>
      </c>
      <c r="H15" s="20">
        <v>18104.817749999998</v>
      </c>
      <c r="I15" s="20">
        <v>18104.817749999998</v>
      </c>
      <c r="J15" s="20">
        <f t="shared" si="1"/>
        <v>45.424778644493898</v>
      </c>
      <c r="K15" s="20">
        <f t="shared" si="2"/>
        <v>45.424778644493898</v>
      </c>
      <c r="L15" s="20">
        <f t="shared" si="3"/>
        <v>106.58664956884598</v>
      </c>
      <c r="M15" s="20">
        <f t="shared" si="4"/>
        <v>106.58664956884598</v>
      </c>
      <c r="N15" s="7"/>
      <c r="O15" s="3"/>
    </row>
    <row r="16" spans="1:15" ht="28.5" customHeight="1" x14ac:dyDescent="0.25">
      <c r="A16" s="10" t="s">
        <v>80</v>
      </c>
      <c r="B16" s="8" t="s">
        <v>5</v>
      </c>
      <c r="C16" s="14" t="s">
        <v>32</v>
      </c>
      <c r="D16" s="20">
        <v>15</v>
      </c>
      <c r="E16" s="20">
        <v>15</v>
      </c>
      <c r="F16" s="20">
        <v>25</v>
      </c>
      <c r="G16" s="20">
        <v>25</v>
      </c>
      <c r="H16" s="20">
        <v>25</v>
      </c>
      <c r="I16" s="20">
        <v>25</v>
      </c>
      <c r="J16" s="20">
        <f t="shared" si="1"/>
        <v>100</v>
      </c>
      <c r="K16" s="20">
        <f t="shared" si="2"/>
        <v>100</v>
      </c>
      <c r="L16" s="20">
        <f t="shared" si="3"/>
        <v>166.66666666666669</v>
      </c>
      <c r="M16" s="20">
        <f t="shared" si="4"/>
        <v>166.66666666666669</v>
      </c>
      <c r="N16" s="7"/>
      <c r="O16" s="3"/>
    </row>
    <row r="17" spans="1:15" ht="25.5" x14ac:dyDescent="0.25">
      <c r="A17" s="12" t="s">
        <v>79</v>
      </c>
      <c r="B17" s="11" t="s">
        <v>2</v>
      </c>
      <c r="C17" s="8" t="s">
        <v>0</v>
      </c>
      <c r="D17" s="21">
        <f t="shared" ref="D17:F17" si="6">SUM(D18:D22)</f>
        <v>383858.11911000003</v>
      </c>
      <c r="E17" s="21">
        <f t="shared" si="6"/>
        <v>383858.11911000003</v>
      </c>
      <c r="F17" s="21">
        <f t="shared" si="6"/>
        <v>901006.13688000001</v>
      </c>
      <c r="G17" s="21">
        <f>SUM(G18:G22)</f>
        <v>901006.13688000001</v>
      </c>
      <c r="H17" s="21">
        <f>SUM(H18:H22)</f>
        <v>400380.08473999996</v>
      </c>
      <c r="I17" s="21">
        <f>SUM(I18:I22)</f>
        <v>400380.08473999996</v>
      </c>
      <c r="J17" s="21">
        <f t="shared" si="1"/>
        <v>44.436998634263944</v>
      </c>
      <c r="K17" s="21">
        <f t="shared" si="2"/>
        <v>44.436998634263944</v>
      </c>
      <c r="L17" s="21">
        <f t="shared" si="3"/>
        <v>104.30418553300558</v>
      </c>
      <c r="M17" s="21">
        <f t="shared" si="4"/>
        <v>104.30418553300558</v>
      </c>
      <c r="N17" s="4"/>
      <c r="O17" s="3"/>
    </row>
    <row r="18" spans="1:15" x14ac:dyDescent="0.25">
      <c r="A18" s="9" t="s">
        <v>78</v>
      </c>
      <c r="B18" s="15" t="s">
        <v>2</v>
      </c>
      <c r="C18" s="14" t="s">
        <v>5</v>
      </c>
      <c r="D18" s="14">
        <v>85.63</v>
      </c>
      <c r="E18" s="14">
        <v>85.63</v>
      </c>
      <c r="F18" s="20">
        <v>220</v>
      </c>
      <c r="G18" s="20">
        <v>220</v>
      </c>
      <c r="H18" s="20">
        <v>51.125</v>
      </c>
      <c r="I18" s="20">
        <v>51.125</v>
      </c>
      <c r="J18" s="20">
        <f t="shared" si="1"/>
        <v>23.238636363636363</v>
      </c>
      <c r="K18" s="20">
        <f t="shared" si="2"/>
        <v>23.238636363636363</v>
      </c>
      <c r="L18" s="20">
        <f t="shared" si="3"/>
        <v>59.704542800420413</v>
      </c>
      <c r="M18" s="20">
        <f t="shared" si="4"/>
        <v>59.704542800420413</v>
      </c>
      <c r="N18" s="4"/>
      <c r="O18" s="3"/>
    </row>
    <row r="19" spans="1:15" ht="43.5" customHeight="1" x14ac:dyDescent="0.25">
      <c r="A19" s="9" t="s">
        <v>77</v>
      </c>
      <c r="B19" s="8" t="s">
        <v>2</v>
      </c>
      <c r="C19" s="8" t="s">
        <v>32</v>
      </c>
      <c r="D19" s="20">
        <v>79775.371280000007</v>
      </c>
      <c r="E19" s="20">
        <v>79775.371280000007</v>
      </c>
      <c r="F19" s="20">
        <v>263651.77419000003</v>
      </c>
      <c r="G19" s="20">
        <v>263651.77419000003</v>
      </c>
      <c r="H19" s="20">
        <v>96515.102750000005</v>
      </c>
      <c r="I19" s="20">
        <v>96515.102750000005</v>
      </c>
      <c r="J19" s="20">
        <f t="shared" si="1"/>
        <v>36.607037083864505</v>
      </c>
      <c r="K19" s="20">
        <f t="shared" si="2"/>
        <v>36.607037083864505</v>
      </c>
      <c r="L19" s="20">
        <f t="shared" si="3"/>
        <v>120.98358328066688</v>
      </c>
      <c r="M19" s="20">
        <f t="shared" si="4"/>
        <v>120.98358328066688</v>
      </c>
      <c r="N19" s="7"/>
      <c r="O19" s="3"/>
    </row>
    <row r="20" spans="1:15" x14ac:dyDescent="0.25">
      <c r="A20" s="9" t="s">
        <v>76</v>
      </c>
      <c r="B20" s="8" t="s">
        <v>2</v>
      </c>
      <c r="C20" s="8" t="s">
        <v>25</v>
      </c>
      <c r="D20" s="20">
        <v>303478.30783000001</v>
      </c>
      <c r="E20" s="20">
        <v>303478.30783000001</v>
      </c>
      <c r="F20" s="20">
        <v>629553.19085000001</v>
      </c>
      <c r="G20" s="20">
        <v>629553.19085000001</v>
      </c>
      <c r="H20" s="20">
        <v>302839.97627999994</v>
      </c>
      <c r="I20" s="20">
        <v>302839.97627999994</v>
      </c>
      <c r="J20" s="20">
        <f t="shared" si="1"/>
        <v>48.103953832894774</v>
      </c>
      <c r="K20" s="20">
        <f t="shared" si="2"/>
        <v>48.103953832894774</v>
      </c>
      <c r="L20" s="20">
        <f t="shared" si="3"/>
        <v>99.789661556186857</v>
      </c>
      <c r="M20" s="20">
        <f t="shared" si="4"/>
        <v>99.789661556186857</v>
      </c>
      <c r="N20" s="7"/>
      <c r="O20" s="3"/>
    </row>
    <row r="21" spans="1:15" ht="13.5" customHeight="1" x14ac:dyDescent="0.25">
      <c r="A21" s="9" t="s">
        <v>75</v>
      </c>
      <c r="B21" s="8" t="s">
        <v>2</v>
      </c>
      <c r="C21" s="8" t="s">
        <v>18</v>
      </c>
      <c r="D21" s="20">
        <v>93.922169999999994</v>
      </c>
      <c r="E21" s="20">
        <v>93.922169999999994</v>
      </c>
      <c r="F21" s="20">
        <v>2738.6</v>
      </c>
      <c r="G21" s="20">
        <v>2738.6</v>
      </c>
      <c r="H21" s="20">
        <v>101.25182000000001</v>
      </c>
      <c r="I21" s="20">
        <v>101.25182000000001</v>
      </c>
      <c r="J21" s="20">
        <f t="shared" si="1"/>
        <v>3.6972109837143075</v>
      </c>
      <c r="K21" s="20">
        <f t="shared" si="2"/>
        <v>3.6972109837143075</v>
      </c>
      <c r="L21" s="20">
        <f t="shared" si="3"/>
        <v>107.80396151409195</v>
      </c>
      <c r="M21" s="20">
        <f t="shared" si="4"/>
        <v>107.80396151409195</v>
      </c>
      <c r="N21" s="7"/>
      <c r="O21" s="3"/>
    </row>
    <row r="22" spans="1:15" ht="43.5" customHeight="1" x14ac:dyDescent="0.25">
      <c r="A22" s="10" t="s">
        <v>74</v>
      </c>
      <c r="B22" s="14" t="s">
        <v>2</v>
      </c>
      <c r="C22" s="14" t="s">
        <v>3</v>
      </c>
      <c r="D22" s="20">
        <v>424.88783000000001</v>
      </c>
      <c r="E22" s="20">
        <v>424.88783000000001</v>
      </c>
      <c r="F22" s="20">
        <v>4842.5718399999996</v>
      </c>
      <c r="G22" s="20">
        <v>4842.5718399999996</v>
      </c>
      <c r="H22" s="20">
        <v>872.62889000000007</v>
      </c>
      <c r="I22" s="20">
        <v>872.62889000000007</v>
      </c>
      <c r="J22" s="20">
        <f t="shared" si="1"/>
        <v>18.019947227050327</v>
      </c>
      <c r="K22" s="20">
        <f t="shared" si="2"/>
        <v>18.019947227050327</v>
      </c>
      <c r="L22" s="20">
        <f t="shared" si="3"/>
        <v>205.37865017221134</v>
      </c>
      <c r="M22" s="20">
        <f t="shared" si="4"/>
        <v>205.37865017221134</v>
      </c>
      <c r="N22" s="7"/>
      <c r="O22" s="3"/>
    </row>
    <row r="23" spans="1:15" ht="15" customHeight="1" x14ac:dyDescent="0.25">
      <c r="A23" s="12" t="s">
        <v>73</v>
      </c>
      <c r="B23" s="11" t="s">
        <v>12</v>
      </c>
      <c r="C23" s="8" t="s">
        <v>0</v>
      </c>
      <c r="D23" s="21">
        <f t="shared" ref="D23:F23" si="7">SUM(D24:D31)</f>
        <v>2641086.2081099991</v>
      </c>
      <c r="E23" s="21">
        <f t="shared" si="7"/>
        <v>2641086.2081099991</v>
      </c>
      <c r="F23" s="21">
        <f t="shared" si="7"/>
        <v>7598017.5109400004</v>
      </c>
      <c r="G23" s="21">
        <f>SUM(G24:G31)</f>
        <v>7598017.5109400004</v>
      </c>
      <c r="H23" s="21">
        <f>SUM(H24:H31)</f>
        <v>2836249.6765899998</v>
      </c>
      <c r="I23" s="21">
        <f>SUM(I24:I31)</f>
        <v>2836249.6765899998</v>
      </c>
      <c r="J23" s="21">
        <f t="shared" si="1"/>
        <v>37.328812055331902</v>
      </c>
      <c r="K23" s="21">
        <f t="shared" si="2"/>
        <v>37.328812055331902</v>
      </c>
      <c r="L23" s="21">
        <f t="shared" si="3"/>
        <v>107.38951526386043</v>
      </c>
      <c r="M23" s="21">
        <f t="shared" si="4"/>
        <v>107.38951526386043</v>
      </c>
      <c r="N23" s="4"/>
      <c r="O23" s="3"/>
    </row>
    <row r="24" spans="1:15" ht="15" customHeight="1" x14ac:dyDescent="0.25">
      <c r="A24" s="9" t="s">
        <v>72</v>
      </c>
      <c r="B24" s="8" t="s">
        <v>12</v>
      </c>
      <c r="C24" s="8" t="s">
        <v>6</v>
      </c>
      <c r="D24" s="20">
        <v>91268.994120000003</v>
      </c>
      <c r="E24" s="20">
        <v>91268.994120000003</v>
      </c>
      <c r="F24" s="20">
        <v>174485.99575</v>
      </c>
      <c r="G24" s="20">
        <v>174485.99575</v>
      </c>
      <c r="H24" s="20">
        <v>78221.457939999993</v>
      </c>
      <c r="I24" s="20">
        <v>78221.457939999993</v>
      </c>
      <c r="J24" s="20">
        <f t="shared" si="1"/>
        <v>44.829648135242969</v>
      </c>
      <c r="K24" s="20">
        <f t="shared" si="2"/>
        <v>44.829648135242969</v>
      </c>
      <c r="L24" s="20">
        <f t="shared" si="3"/>
        <v>85.704305930176929</v>
      </c>
      <c r="M24" s="20">
        <f t="shared" si="4"/>
        <v>85.704305930176929</v>
      </c>
      <c r="N24" s="7"/>
      <c r="O24" s="3"/>
    </row>
    <row r="25" spans="1:15" ht="15" customHeight="1" x14ac:dyDescent="0.25">
      <c r="A25" s="9" t="s">
        <v>71</v>
      </c>
      <c r="B25" s="8" t="s">
        <v>12</v>
      </c>
      <c r="C25" s="8" t="s">
        <v>17</v>
      </c>
      <c r="D25" s="20">
        <v>973917.4845599999</v>
      </c>
      <c r="E25" s="20">
        <v>973917.4845599999</v>
      </c>
      <c r="F25" s="20">
        <v>1338930.8716199999</v>
      </c>
      <c r="G25" s="20">
        <v>1338930.8716199999</v>
      </c>
      <c r="H25" s="20">
        <v>755618.09878999996</v>
      </c>
      <c r="I25" s="20">
        <v>755618.09878999996</v>
      </c>
      <c r="J25" s="20">
        <f t="shared" si="1"/>
        <v>56.434436968038696</v>
      </c>
      <c r="K25" s="20">
        <f t="shared" si="2"/>
        <v>56.434436968038696</v>
      </c>
      <c r="L25" s="20">
        <f t="shared" si="3"/>
        <v>77.585433136707266</v>
      </c>
      <c r="M25" s="20">
        <f t="shared" si="4"/>
        <v>77.585433136707266</v>
      </c>
      <c r="N25" s="7"/>
      <c r="O25" s="3"/>
    </row>
    <row r="26" spans="1:15" ht="15" customHeight="1" x14ac:dyDescent="0.25">
      <c r="A26" s="9" t="s">
        <v>70</v>
      </c>
      <c r="B26" s="8" t="s">
        <v>12</v>
      </c>
      <c r="C26" s="8" t="s">
        <v>24</v>
      </c>
      <c r="D26" s="20">
        <v>20311.933149999997</v>
      </c>
      <c r="E26" s="20">
        <v>20311.933149999997</v>
      </c>
      <c r="F26" s="20">
        <v>64283.199999999997</v>
      </c>
      <c r="G26" s="20">
        <v>64283.199999999997</v>
      </c>
      <c r="H26" s="20">
        <v>0</v>
      </c>
      <c r="I26" s="20">
        <v>0</v>
      </c>
      <c r="J26" s="20">
        <f t="shared" si="1"/>
        <v>0</v>
      </c>
      <c r="K26" s="20">
        <f t="shared" si="2"/>
        <v>0</v>
      </c>
      <c r="L26" s="20">
        <f t="shared" si="3"/>
        <v>0</v>
      </c>
      <c r="M26" s="20">
        <f t="shared" si="4"/>
        <v>0</v>
      </c>
      <c r="N26" s="7"/>
      <c r="O26" s="3"/>
    </row>
    <row r="27" spans="1:15" ht="15" customHeight="1" x14ac:dyDescent="0.25">
      <c r="A27" s="9" t="s">
        <v>69</v>
      </c>
      <c r="B27" s="8" t="s">
        <v>12</v>
      </c>
      <c r="C27" s="8" t="s">
        <v>45</v>
      </c>
      <c r="D27" s="20">
        <v>388254.70701999997</v>
      </c>
      <c r="E27" s="20">
        <v>388254.70701999997</v>
      </c>
      <c r="F27" s="20">
        <v>1256063.8977999999</v>
      </c>
      <c r="G27" s="20">
        <v>1256063.8977999999</v>
      </c>
      <c r="H27" s="20">
        <v>673039.57059999998</v>
      </c>
      <c r="I27" s="20">
        <v>673039.57059999998</v>
      </c>
      <c r="J27" s="20">
        <f t="shared" si="1"/>
        <v>53.583227077764995</v>
      </c>
      <c r="K27" s="20">
        <f t="shared" si="2"/>
        <v>53.583227077764995</v>
      </c>
      <c r="L27" s="20">
        <f t="shared" si="3"/>
        <v>173.35000926732616</v>
      </c>
      <c r="M27" s="20">
        <f t="shared" si="4"/>
        <v>173.35000926732616</v>
      </c>
      <c r="N27" s="7"/>
      <c r="O27" s="3"/>
    </row>
    <row r="28" spans="1:15" ht="15" customHeight="1" x14ac:dyDescent="0.25">
      <c r="A28" s="9" t="s">
        <v>68</v>
      </c>
      <c r="B28" s="8" t="s">
        <v>12</v>
      </c>
      <c r="C28" s="8" t="s">
        <v>40</v>
      </c>
      <c r="D28" s="20">
        <v>31017.582730000002</v>
      </c>
      <c r="E28" s="20">
        <v>31017.582730000002</v>
      </c>
      <c r="F28" s="20">
        <v>358108.30468</v>
      </c>
      <c r="G28" s="20">
        <v>358108.30468</v>
      </c>
      <c r="H28" s="20">
        <v>72013.531099999993</v>
      </c>
      <c r="I28" s="20">
        <v>72013.531099999993</v>
      </c>
      <c r="J28" s="20">
        <f t="shared" si="1"/>
        <v>20.109427834785947</v>
      </c>
      <c r="K28" s="20">
        <f t="shared" si="2"/>
        <v>20.109427834785947</v>
      </c>
      <c r="L28" s="20">
        <f t="shared" si="3"/>
        <v>232.17002990484161</v>
      </c>
      <c r="M28" s="20">
        <f t="shared" si="4"/>
        <v>232.17002990484161</v>
      </c>
      <c r="N28" s="7"/>
      <c r="O28" s="3"/>
    </row>
    <row r="29" spans="1:15" ht="15" customHeight="1" x14ac:dyDescent="0.25">
      <c r="A29" s="9" t="s">
        <v>67</v>
      </c>
      <c r="B29" s="8" t="s">
        <v>12</v>
      </c>
      <c r="C29" s="8" t="s">
        <v>32</v>
      </c>
      <c r="D29" s="20">
        <v>1005572.48604</v>
      </c>
      <c r="E29" s="20">
        <v>1005572.48604</v>
      </c>
      <c r="F29" s="20">
        <v>3953079.3200900001</v>
      </c>
      <c r="G29" s="20">
        <v>3953079.3200900001</v>
      </c>
      <c r="H29" s="20">
        <v>1053239.9749400001</v>
      </c>
      <c r="I29" s="20">
        <v>1053239.9749400001</v>
      </c>
      <c r="J29" s="20">
        <f t="shared" si="1"/>
        <v>26.64353253898333</v>
      </c>
      <c r="K29" s="20">
        <f t="shared" si="2"/>
        <v>26.64353253898333</v>
      </c>
      <c r="L29" s="20">
        <f t="shared" si="3"/>
        <v>104.74033344803588</v>
      </c>
      <c r="M29" s="20">
        <f t="shared" si="4"/>
        <v>104.74033344803588</v>
      </c>
      <c r="N29" s="7"/>
      <c r="O29" s="3"/>
    </row>
    <row r="30" spans="1:15" ht="15" customHeight="1" x14ac:dyDescent="0.25">
      <c r="A30" s="9" t="s">
        <v>66</v>
      </c>
      <c r="B30" s="8" t="s">
        <v>12</v>
      </c>
      <c r="C30" s="8" t="s">
        <v>25</v>
      </c>
      <c r="D30" s="20">
        <v>4429.2122399999998</v>
      </c>
      <c r="E30" s="20">
        <v>4429.2122399999998</v>
      </c>
      <c r="F30" s="20">
        <v>42244.947820000001</v>
      </c>
      <c r="G30" s="20">
        <v>42244.947820000001</v>
      </c>
      <c r="H30" s="20">
        <v>8962.4668899999997</v>
      </c>
      <c r="I30" s="20">
        <v>8962.4668899999997</v>
      </c>
      <c r="J30" s="20">
        <f t="shared" si="1"/>
        <v>21.215476293609964</v>
      </c>
      <c r="K30" s="20">
        <f t="shared" si="2"/>
        <v>21.215476293609964</v>
      </c>
      <c r="L30" s="20">
        <f t="shared" si="3"/>
        <v>202.34900484245028</v>
      </c>
      <c r="M30" s="20">
        <f t="shared" si="4"/>
        <v>202.34900484245028</v>
      </c>
      <c r="N30" s="7"/>
      <c r="O30" s="3"/>
    </row>
    <row r="31" spans="1:15" ht="25.5" x14ac:dyDescent="0.25">
      <c r="A31" s="9" t="s">
        <v>65</v>
      </c>
      <c r="B31" s="8" t="s">
        <v>12</v>
      </c>
      <c r="C31" s="8" t="s">
        <v>13</v>
      </c>
      <c r="D31" s="20">
        <v>126313.80825</v>
      </c>
      <c r="E31" s="20">
        <v>126313.80825</v>
      </c>
      <c r="F31" s="20">
        <v>410820.97318000003</v>
      </c>
      <c r="G31" s="20">
        <v>410820.97318000003</v>
      </c>
      <c r="H31" s="20">
        <v>195154.57633000001</v>
      </c>
      <c r="I31" s="20">
        <v>195154.57633000001</v>
      </c>
      <c r="J31" s="20">
        <f t="shared" si="1"/>
        <v>47.503557284183152</v>
      </c>
      <c r="K31" s="20">
        <f t="shared" si="2"/>
        <v>47.503557284183152</v>
      </c>
      <c r="L31" s="20">
        <f t="shared" si="3"/>
        <v>154.49979620893905</v>
      </c>
      <c r="M31" s="20">
        <f t="shared" si="4"/>
        <v>154.49979620893905</v>
      </c>
      <c r="N31" s="7"/>
      <c r="O31" s="3"/>
    </row>
    <row r="32" spans="1:15" ht="15" customHeight="1" x14ac:dyDescent="0.25">
      <c r="A32" s="12" t="s">
        <v>64</v>
      </c>
      <c r="B32" s="11" t="s">
        <v>17</v>
      </c>
      <c r="C32" s="8" t="s">
        <v>0</v>
      </c>
      <c r="D32" s="21">
        <f t="shared" ref="D32:I32" si="8">SUM(D33:D36)</f>
        <v>1009690.12254</v>
      </c>
      <c r="E32" s="21">
        <f t="shared" si="8"/>
        <v>1009690.12254</v>
      </c>
      <c r="F32" s="21">
        <f t="shared" si="8"/>
        <v>2420719.8537499998</v>
      </c>
      <c r="G32" s="21">
        <f t="shared" si="8"/>
        <v>2420719.8537499998</v>
      </c>
      <c r="H32" s="21">
        <f t="shared" si="8"/>
        <v>1086560.5663800002</v>
      </c>
      <c r="I32" s="21">
        <f t="shared" si="8"/>
        <v>1086560.5663800002</v>
      </c>
      <c r="J32" s="21">
        <f t="shared" si="1"/>
        <v>44.885845204135499</v>
      </c>
      <c r="K32" s="21">
        <f t="shared" si="2"/>
        <v>44.885845204135499</v>
      </c>
      <c r="L32" s="21">
        <f t="shared" si="3"/>
        <v>107.61327085647061</v>
      </c>
      <c r="M32" s="21">
        <f t="shared" si="4"/>
        <v>107.61327085647061</v>
      </c>
      <c r="N32" s="4"/>
      <c r="O32" s="3"/>
    </row>
    <row r="33" spans="1:15" ht="15" customHeight="1" x14ac:dyDescent="0.25">
      <c r="A33" s="9" t="s">
        <v>63</v>
      </c>
      <c r="B33" s="8" t="s">
        <v>17</v>
      </c>
      <c r="C33" s="8" t="s">
        <v>6</v>
      </c>
      <c r="D33" s="20">
        <v>310216.82555000001</v>
      </c>
      <c r="E33" s="20">
        <v>310216.82555000001</v>
      </c>
      <c r="F33" s="20">
        <v>386848.94292</v>
      </c>
      <c r="G33" s="20">
        <v>386848.94292</v>
      </c>
      <c r="H33" s="20">
        <v>145733.83246999999</v>
      </c>
      <c r="I33" s="20">
        <v>145733.83246999999</v>
      </c>
      <c r="J33" s="20">
        <f t="shared" si="1"/>
        <v>37.672025512071158</v>
      </c>
      <c r="K33" s="20">
        <f t="shared" si="2"/>
        <v>37.672025512071158</v>
      </c>
      <c r="L33" s="20">
        <f t="shared" si="3"/>
        <v>46.978055497673502</v>
      </c>
      <c r="M33" s="20">
        <f t="shared" si="4"/>
        <v>46.978055497673502</v>
      </c>
      <c r="N33" s="7"/>
      <c r="O33" s="3"/>
    </row>
    <row r="34" spans="1:15" ht="15" customHeight="1" x14ac:dyDescent="0.25">
      <c r="A34" s="9" t="s">
        <v>62</v>
      </c>
      <c r="B34" s="8" t="s">
        <v>17</v>
      </c>
      <c r="C34" s="8" t="s">
        <v>5</v>
      </c>
      <c r="D34" s="20">
        <v>372216.33000999998</v>
      </c>
      <c r="E34" s="20">
        <v>372216.33000999998</v>
      </c>
      <c r="F34" s="20">
        <v>1022608.60421</v>
      </c>
      <c r="G34" s="20">
        <v>1022608.60421</v>
      </c>
      <c r="H34" s="20">
        <v>573488.19411000004</v>
      </c>
      <c r="I34" s="20">
        <v>573488.19411000004</v>
      </c>
      <c r="J34" s="20">
        <f t="shared" si="1"/>
        <v>56.080908350369221</v>
      </c>
      <c r="K34" s="20">
        <f t="shared" si="2"/>
        <v>56.080908350369221</v>
      </c>
      <c r="L34" s="20">
        <f t="shared" si="3"/>
        <v>154.07389409663801</v>
      </c>
      <c r="M34" s="20">
        <f t="shared" si="4"/>
        <v>154.07389409663801</v>
      </c>
      <c r="N34" s="7"/>
      <c r="O34" s="3"/>
    </row>
    <row r="35" spans="1:15" ht="15" customHeight="1" x14ac:dyDescent="0.25">
      <c r="A35" s="10" t="s">
        <v>61</v>
      </c>
      <c r="B35" s="14" t="s">
        <v>17</v>
      </c>
      <c r="C35" s="14" t="s">
        <v>2</v>
      </c>
      <c r="D35" s="20">
        <v>212465.87568999999</v>
      </c>
      <c r="E35" s="20">
        <v>212465.87568999999</v>
      </c>
      <c r="F35" s="20">
        <v>745068.43730999995</v>
      </c>
      <c r="G35" s="20">
        <v>745068.43730999995</v>
      </c>
      <c r="H35" s="20">
        <v>204280.24411000003</v>
      </c>
      <c r="I35" s="20">
        <v>204280.24411000003</v>
      </c>
      <c r="J35" s="20">
        <f t="shared" si="1"/>
        <v>27.417648350201869</v>
      </c>
      <c r="K35" s="20">
        <f t="shared" si="2"/>
        <v>27.417648350201869</v>
      </c>
      <c r="L35" s="20">
        <f t="shared" si="3"/>
        <v>96.147319397330762</v>
      </c>
      <c r="M35" s="20">
        <f t="shared" si="4"/>
        <v>96.147319397330762</v>
      </c>
      <c r="N35" s="7"/>
      <c r="O35" s="3"/>
    </row>
    <row r="36" spans="1:15" ht="27.75" customHeight="1" x14ac:dyDescent="0.25">
      <c r="A36" s="9" t="s">
        <v>60</v>
      </c>
      <c r="B36" s="8" t="s">
        <v>17</v>
      </c>
      <c r="C36" s="8" t="s">
        <v>17</v>
      </c>
      <c r="D36" s="20">
        <v>114791.09129000001</v>
      </c>
      <c r="E36" s="20">
        <v>114791.09129000001</v>
      </c>
      <c r="F36" s="20">
        <v>266193.86930999998</v>
      </c>
      <c r="G36" s="20">
        <v>266193.86930999998</v>
      </c>
      <c r="H36" s="20">
        <v>163058.29569</v>
      </c>
      <c r="I36" s="20">
        <v>163058.29569</v>
      </c>
      <c r="J36" s="20">
        <f t="shared" si="1"/>
        <v>61.255466218159995</v>
      </c>
      <c r="K36" s="20">
        <f t="shared" si="2"/>
        <v>61.255466218159995</v>
      </c>
      <c r="L36" s="20">
        <f t="shared" si="3"/>
        <v>142.04786613454277</v>
      </c>
      <c r="M36" s="20">
        <f t="shared" si="4"/>
        <v>142.04786613454277</v>
      </c>
      <c r="N36" s="7"/>
      <c r="O36" s="3"/>
    </row>
    <row r="37" spans="1:15" ht="15" customHeight="1" x14ac:dyDescent="0.25">
      <c r="A37" s="12" t="s">
        <v>59</v>
      </c>
      <c r="B37" s="11" t="s">
        <v>24</v>
      </c>
      <c r="C37" s="8" t="s">
        <v>0</v>
      </c>
      <c r="D37" s="21">
        <f t="shared" ref="D37:F37" si="9">SUM(D38:D42)</f>
        <v>54724.749360000002</v>
      </c>
      <c r="E37" s="21">
        <f t="shared" si="9"/>
        <v>54724.749360000002</v>
      </c>
      <c r="F37" s="21">
        <f t="shared" si="9"/>
        <v>198522.38121000002</v>
      </c>
      <c r="G37" s="21">
        <f>SUM(G38:G42)</f>
        <v>198522.38121000002</v>
      </c>
      <c r="H37" s="21">
        <f>SUM(H38:H42)</f>
        <v>58353.492289999995</v>
      </c>
      <c r="I37" s="21">
        <f>SUM(I38:I42)</f>
        <v>58353.492289999995</v>
      </c>
      <c r="J37" s="21">
        <f t="shared" si="1"/>
        <v>29.393911121926742</v>
      </c>
      <c r="K37" s="21">
        <f t="shared" si="2"/>
        <v>29.393911121926742</v>
      </c>
      <c r="L37" s="21">
        <f t="shared" si="3"/>
        <v>106.63089913144921</v>
      </c>
      <c r="M37" s="21">
        <f t="shared" si="4"/>
        <v>106.63089913144921</v>
      </c>
      <c r="N37" s="4"/>
      <c r="O37" s="3"/>
    </row>
    <row r="38" spans="1:15" ht="15" customHeight="1" x14ac:dyDescent="0.25">
      <c r="A38" s="9" t="s">
        <v>58</v>
      </c>
      <c r="B38" s="15" t="s">
        <v>24</v>
      </c>
      <c r="C38" s="14" t="s">
        <v>6</v>
      </c>
      <c r="D38" s="20">
        <v>329.43043</v>
      </c>
      <c r="E38" s="20">
        <v>329.43043</v>
      </c>
      <c r="F38" s="20">
        <v>1375.9</v>
      </c>
      <c r="G38" s="20">
        <v>1375.9</v>
      </c>
      <c r="H38" s="20">
        <v>745.69070999999997</v>
      </c>
      <c r="I38" s="20">
        <v>745.69070999999997</v>
      </c>
      <c r="J38" s="20">
        <f t="shared" si="1"/>
        <v>54.196577512900646</v>
      </c>
      <c r="K38" s="20">
        <f t="shared" si="2"/>
        <v>54.196577512900646</v>
      </c>
      <c r="L38" s="20">
        <f t="shared" si="3"/>
        <v>226.35756812143916</v>
      </c>
      <c r="M38" s="20">
        <f t="shared" si="4"/>
        <v>226.35756812143916</v>
      </c>
      <c r="N38" s="4"/>
      <c r="O38" s="3"/>
    </row>
    <row r="39" spans="1:15" ht="15" customHeight="1" x14ac:dyDescent="0.25">
      <c r="A39" s="10" t="s">
        <v>57</v>
      </c>
      <c r="B39" s="15" t="s">
        <v>24</v>
      </c>
      <c r="C39" s="14" t="s">
        <v>5</v>
      </c>
      <c r="D39" s="20">
        <v>299.02575999999999</v>
      </c>
      <c r="E39" s="20">
        <v>299.02575999999999</v>
      </c>
      <c r="F39" s="20">
        <v>117.18496</v>
      </c>
      <c r="G39" s="20">
        <v>117.18496</v>
      </c>
      <c r="H39" s="20">
        <v>19.797759999999997</v>
      </c>
      <c r="I39" s="20">
        <v>19.797759999999997</v>
      </c>
      <c r="J39" s="20">
        <f t="shared" si="1"/>
        <v>16.894454715007793</v>
      </c>
      <c r="K39" s="20">
        <f t="shared" si="2"/>
        <v>16.894454715007793</v>
      </c>
      <c r="L39" s="20">
        <f t="shared" si="3"/>
        <v>6.6207540112932062</v>
      </c>
      <c r="M39" s="20">
        <f t="shared" si="4"/>
        <v>6.6207540112932062</v>
      </c>
      <c r="N39" s="4"/>
      <c r="O39" s="3"/>
    </row>
    <row r="40" spans="1:15" ht="27.75" customHeight="1" x14ac:dyDescent="0.25">
      <c r="A40" s="9" t="s">
        <v>56</v>
      </c>
      <c r="B40" s="8" t="s">
        <v>24</v>
      </c>
      <c r="C40" s="8" t="s">
        <v>2</v>
      </c>
      <c r="D40" s="20">
        <v>10381.344590000001</v>
      </c>
      <c r="E40" s="20">
        <v>10381.344590000001</v>
      </c>
      <c r="F40" s="20">
        <v>24762.028999999999</v>
      </c>
      <c r="G40" s="20">
        <v>24762.028999999999</v>
      </c>
      <c r="H40" s="20">
        <v>12144.004279999999</v>
      </c>
      <c r="I40" s="20">
        <v>12144.004279999999</v>
      </c>
      <c r="J40" s="20">
        <f t="shared" si="1"/>
        <v>49.042848144633062</v>
      </c>
      <c r="K40" s="20">
        <f t="shared" si="2"/>
        <v>49.042848144633062</v>
      </c>
      <c r="L40" s="20">
        <f t="shared" si="3"/>
        <v>116.97910780938636</v>
      </c>
      <c r="M40" s="20">
        <f t="shared" si="4"/>
        <v>116.97910780938636</v>
      </c>
      <c r="N40" s="7"/>
      <c r="O40" s="3"/>
    </row>
    <row r="41" spans="1:15" ht="27.75" customHeight="1" x14ac:dyDescent="0.25">
      <c r="A41" s="9" t="s">
        <v>55</v>
      </c>
      <c r="B41" s="8" t="s">
        <v>24</v>
      </c>
      <c r="C41" s="8" t="s">
        <v>12</v>
      </c>
      <c r="D41" s="20">
        <v>0</v>
      </c>
      <c r="E41" s="20">
        <v>0</v>
      </c>
      <c r="F41" s="20">
        <v>10822</v>
      </c>
      <c r="G41" s="20">
        <v>10822</v>
      </c>
      <c r="H41" s="20">
        <v>0</v>
      </c>
      <c r="I41" s="20">
        <v>0</v>
      </c>
      <c r="J41" s="20">
        <f t="shared" si="1"/>
        <v>0</v>
      </c>
      <c r="K41" s="20">
        <f t="shared" si="2"/>
        <v>0</v>
      </c>
      <c r="L41" s="20" t="s">
        <v>98</v>
      </c>
      <c r="M41" s="20" t="s">
        <v>98</v>
      </c>
      <c r="N41" s="7"/>
      <c r="O41" s="3"/>
    </row>
    <row r="42" spans="1:15" ht="28.5" customHeight="1" x14ac:dyDescent="0.25">
      <c r="A42" s="9" t="s">
        <v>54</v>
      </c>
      <c r="B42" s="8" t="s">
        <v>24</v>
      </c>
      <c r="C42" s="8" t="s">
        <v>17</v>
      </c>
      <c r="D42" s="20">
        <v>43714.948579999997</v>
      </c>
      <c r="E42" s="20">
        <v>43714.948579999997</v>
      </c>
      <c r="F42" s="20">
        <v>161445.26725</v>
      </c>
      <c r="G42" s="20">
        <v>161445.26725</v>
      </c>
      <c r="H42" s="20">
        <v>45443.999539999997</v>
      </c>
      <c r="I42" s="20">
        <v>45443.999539999997</v>
      </c>
      <c r="J42" s="20">
        <f t="shared" si="1"/>
        <v>28.148238913457526</v>
      </c>
      <c r="K42" s="20">
        <f t="shared" si="2"/>
        <v>28.148238913457526</v>
      </c>
      <c r="L42" s="20">
        <f t="shared" si="3"/>
        <v>103.95528535698897</v>
      </c>
      <c r="M42" s="20">
        <f t="shared" si="4"/>
        <v>103.95528535698897</v>
      </c>
      <c r="N42" s="7"/>
      <c r="O42" s="3"/>
    </row>
    <row r="43" spans="1:15" ht="15" customHeight="1" x14ac:dyDescent="0.25">
      <c r="A43" s="12" t="s">
        <v>53</v>
      </c>
      <c r="B43" s="11" t="s">
        <v>45</v>
      </c>
      <c r="C43" s="8" t="s">
        <v>0</v>
      </c>
      <c r="D43" s="21">
        <f t="shared" ref="D43:F43" si="10">SUM(D44:D50)</f>
        <v>11655147.352390002</v>
      </c>
      <c r="E43" s="21">
        <f t="shared" si="10"/>
        <v>11655147.352390002</v>
      </c>
      <c r="F43" s="21">
        <f t="shared" si="10"/>
        <v>24402853.942129999</v>
      </c>
      <c r="G43" s="21">
        <f>SUM(G44:G50)</f>
        <v>24402853.942129999</v>
      </c>
      <c r="H43" s="21">
        <f>SUM(H44:H50)</f>
        <v>12795408.404979998</v>
      </c>
      <c r="I43" s="21">
        <f>SUM(I44:I50)</f>
        <v>12795408.404979998</v>
      </c>
      <c r="J43" s="21">
        <f t="shared" si="1"/>
        <v>52.434065438917884</v>
      </c>
      <c r="K43" s="21">
        <f t="shared" si="2"/>
        <v>52.434065438917884</v>
      </c>
      <c r="L43" s="21">
        <f t="shared" si="3"/>
        <v>109.78332592557206</v>
      </c>
      <c r="M43" s="21">
        <f t="shared" si="4"/>
        <v>109.78332592557206</v>
      </c>
      <c r="N43" s="4"/>
      <c r="O43" s="3"/>
    </row>
    <row r="44" spans="1:15" ht="15" customHeight="1" x14ac:dyDescent="0.25">
      <c r="A44" s="9" t="s">
        <v>52</v>
      </c>
      <c r="B44" s="8" t="s">
        <v>45</v>
      </c>
      <c r="C44" s="8" t="s">
        <v>6</v>
      </c>
      <c r="D44" s="20">
        <v>2391540.2470500004</v>
      </c>
      <c r="E44" s="20">
        <v>2391540.2470500004</v>
      </c>
      <c r="F44" s="20">
        <v>6879022.2400799999</v>
      </c>
      <c r="G44" s="20">
        <v>6879022.2400799999</v>
      </c>
      <c r="H44" s="20">
        <v>3041820.91004</v>
      </c>
      <c r="I44" s="20">
        <v>3041820.91004</v>
      </c>
      <c r="J44" s="20">
        <f t="shared" si="1"/>
        <v>44.218797437768202</v>
      </c>
      <c r="K44" s="20">
        <f t="shared" si="2"/>
        <v>44.218797437768202</v>
      </c>
      <c r="L44" s="20">
        <f t="shared" si="3"/>
        <v>127.19087265172018</v>
      </c>
      <c r="M44" s="20">
        <f t="shared" si="4"/>
        <v>127.19087265172018</v>
      </c>
      <c r="N44" s="7"/>
      <c r="O44" s="3"/>
    </row>
    <row r="45" spans="1:15" ht="15" customHeight="1" x14ac:dyDescent="0.25">
      <c r="A45" s="9" t="s">
        <v>51</v>
      </c>
      <c r="B45" s="8" t="s">
        <v>45</v>
      </c>
      <c r="C45" s="8" t="s">
        <v>5</v>
      </c>
      <c r="D45" s="20">
        <v>6813458.5525799999</v>
      </c>
      <c r="E45" s="20">
        <v>6813458.5525799999</v>
      </c>
      <c r="F45" s="20">
        <v>12557167.97022</v>
      </c>
      <c r="G45" s="20">
        <v>12557167.97022</v>
      </c>
      <c r="H45" s="20">
        <v>7177708.0865200004</v>
      </c>
      <c r="I45" s="20">
        <v>7177708.0865200004</v>
      </c>
      <c r="J45" s="20">
        <f t="shared" si="1"/>
        <v>57.160245873451096</v>
      </c>
      <c r="K45" s="20">
        <f t="shared" si="2"/>
        <v>57.160245873451096</v>
      </c>
      <c r="L45" s="20">
        <f t="shared" si="3"/>
        <v>105.34602993661821</v>
      </c>
      <c r="M45" s="20">
        <f t="shared" si="4"/>
        <v>105.34602993661821</v>
      </c>
      <c r="N45" s="7"/>
      <c r="O45" s="3"/>
    </row>
    <row r="46" spans="1:15" ht="15" customHeight="1" x14ac:dyDescent="0.25">
      <c r="A46" s="10" t="s">
        <v>50</v>
      </c>
      <c r="B46" s="8" t="s">
        <v>45</v>
      </c>
      <c r="C46" s="8" t="s">
        <v>2</v>
      </c>
      <c r="D46" s="20">
        <v>660260.53258</v>
      </c>
      <c r="E46" s="20">
        <v>660260.53258</v>
      </c>
      <c r="F46" s="20">
        <v>1522117.5137400001</v>
      </c>
      <c r="G46" s="20">
        <v>1522117.5137400001</v>
      </c>
      <c r="H46" s="20">
        <v>824091.38391999993</v>
      </c>
      <c r="I46" s="20">
        <v>824091.38391999993</v>
      </c>
      <c r="J46" s="20">
        <f t="shared" si="1"/>
        <v>54.141114367386933</v>
      </c>
      <c r="K46" s="20">
        <f t="shared" si="2"/>
        <v>54.141114367386933</v>
      </c>
      <c r="L46" s="20">
        <f t="shared" si="3"/>
        <v>124.81306139863047</v>
      </c>
      <c r="M46" s="20">
        <f t="shared" si="4"/>
        <v>124.81306139863047</v>
      </c>
      <c r="N46" s="7"/>
      <c r="O46" s="3"/>
    </row>
    <row r="47" spans="1:15" ht="15" customHeight="1" x14ac:dyDescent="0.25">
      <c r="A47" s="9" t="s">
        <v>49</v>
      </c>
      <c r="B47" s="8" t="s">
        <v>45</v>
      </c>
      <c r="C47" s="8" t="s">
        <v>12</v>
      </c>
      <c r="D47" s="20">
        <v>988880.08310000005</v>
      </c>
      <c r="E47" s="20">
        <v>988880.08310000005</v>
      </c>
      <c r="F47" s="20">
        <v>1731516.29324</v>
      </c>
      <c r="G47" s="20">
        <v>1731516.29324</v>
      </c>
      <c r="H47" s="20">
        <v>965218.80865999998</v>
      </c>
      <c r="I47" s="20">
        <v>965218.80865999998</v>
      </c>
      <c r="J47" s="20">
        <f t="shared" si="1"/>
        <v>55.744136652268516</v>
      </c>
      <c r="K47" s="20">
        <f t="shared" si="2"/>
        <v>55.744136652268516</v>
      </c>
      <c r="L47" s="20">
        <f t="shared" si="3"/>
        <v>97.607265547726954</v>
      </c>
      <c r="M47" s="20">
        <f t="shared" si="4"/>
        <v>97.607265547726954</v>
      </c>
      <c r="N47" s="7"/>
      <c r="O47" s="3"/>
    </row>
    <row r="48" spans="1:15" ht="32.25" customHeight="1" x14ac:dyDescent="0.25">
      <c r="A48" s="9" t="s">
        <v>48</v>
      </c>
      <c r="B48" s="8" t="s">
        <v>45</v>
      </c>
      <c r="C48" s="8" t="s">
        <v>17</v>
      </c>
      <c r="D48" s="20">
        <v>28897.5236</v>
      </c>
      <c r="E48" s="20">
        <v>28897.5236</v>
      </c>
      <c r="F48" s="20">
        <v>60252.292549999998</v>
      </c>
      <c r="G48" s="20">
        <v>60252.292549999998</v>
      </c>
      <c r="H48" s="20">
        <v>33644.797920000005</v>
      </c>
      <c r="I48" s="20">
        <v>33644.797920000005</v>
      </c>
      <c r="J48" s="20">
        <f t="shared" si="1"/>
        <v>55.839863507401112</v>
      </c>
      <c r="K48" s="20">
        <f t="shared" si="2"/>
        <v>55.839863507401112</v>
      </c>
      <c r="L48" s="20">
        <f t="shared" si="3"/>
        <v>116.42796242927891</v>
      </c>
      <c r="M48" s="20">
        <f t="shared" si="4"/>
        <v>116.42796242927891</v>
      </c>
      <c r="N48" s="7"/>
      <c r="O48" s="3"/>
    </row>
    <row r="49" spans="1:15" ht="15" customHeight="1" x14ac:dyDescent="0.25">
      <c r="A49" s="9" t="s">
        <v>47</v>
      </c>
      <c r="B49" s="8" t="s">
        <v>45</v>
      </c>
      <c r="C49" s="8" t="s">
        <v>45</v>
      </c>
      <c r="D49" s="20">
        <v>183023.08653999999</v>
      </c>
      <c r="E49" s="20">
        <v>183023.08653999999</v>
      </c>
      <c r="F49" s="20">
        <v>358555.41576999996</v>
      </c>
      <c r="G49" s="20">
        <v>358555.41576999996</v>
      </c>
      <c r="H49" s="20">
        <v>179720.76669999998</v>
      </c>
      <c r="I49" s="20">
        <v>179720.76669999998</v>
      </c>
      <c r="J49" s="20">
        <f t="shared" si="1"/>
        <v>50.123567737513739</v>
      </c>
      <c r="K49" s="20">
        <f t="shared" si="2"/>
        <v>50.123567737513739</v>
      </c>
      <c r="L49" s="20">
        <f t="shared" si="3"/>
        <v>98.195681264899719</v>
      </c>
      <c r="M49" s="20">
        <f t="shared" si="4"/>
        <v>98.195681264899719</v>
      </c>
      <c r="N49" s="7"/>
      <c r="O49" s="3"/>
    </row>
    <row r="50" spans="1:15" ht="15" customHeight="1" x14ac:dyDescent="0.25">
      <c r="A50" s="9" t="s">
        <v>46</v>
      </c>
      <c r="B50" s="8" t="s">
        <v>45</v>
      </c>
      <c r="C50" s="8" t="s">
        <v>32</v>
      </c>
      <c r="D50" s="20">
        <v>589087.32694000006</v>
      </c>
      <c r="E50" s="20">
        <v>589087.32694000006</v>
      </c>
      <c r="F50" s="20">
        <v>1294222.2165299999</v>
      </c>
      <c r="G50" s="20">
        <v>1294222.2165299999</v>
      </c>
      <c r="H50" s="20">
        <v>573203.65122</v>
      </c>
      <c r="I50" s="20">
        <v>573203.65122</v>
      </c>
      <c r="J50" s="20">
        <f t="shared" si="1"/>
        <v>44.289430663371185</v>
      </c>
      <c r="K50" s="20">
        <f t="shared" si="2"/>
        <v>44.289430663371185</v>
      </c>
      <c r="L50" s="20">
        <f t="shared" si="3"/>
        <v>97.303680627029038</v>
      </c>
      <c r="M50" s="20">
        <f t="shared" si="4"/>
        <v>97.303680627029038</v>
      </c>
      <c r="N50" s="7"/>
      <c r="O50" s="3"/>
    </row>
    <row r="51" spans="1:15" ht="15" customHeight="1" x14ac:dyDescent="0.25">
      <c r="A51" s="12" t="s">
        <v>44</v>
      </c>
      <c r="B51" s="11" t="s">
        <v>40</v>
      </c>
      <c r="C51" s="8" t="s">
        <v>0</v>
      </c>
      <c r="D51" s="21">
        <f t="shared" ref="D51:F51" si="11">SUM(D52:D54)</f>
        <v>789712.30266000004</v>
      </c>
      <c r="E51" s="21">
        <f t="shared" si="11"/>
        <v>789712.30266000004</v>
      </c>
      <c r="F51" s="21">
        <f t="shared" si="11"/>
        <v>2301197.54391</v>
      </c>
      <c r="G51" s="21">
        <f>SUM(G52:G54)</f>
        <v>2301197.54391</v>
      </c>
      <c r="H51" s="21">
        <f>SUM(H52:H54)</f>
        <v>1262873.3621399999</v>
      </c>
      <c r="I51" s="21">
        <f>SUM(I52:I54)</f>
        <v>1262873.3621399999</v>
      </c>
      <c r="J51" s="21">
        <f t="shared" si="1"/>
        <v>54.878963584944231</v>
      </c>
      <c r="K51" s="21">
        <f t="shared" si="2"/>
        <v>54.878963584944231</v>
      </c>
      <c r="L51" s="21">
        <f t="shared" si="3"/>
        <v>159.91562470107712</v>
      </c>
      <c r="M51" s="21">
        <f t="shared" si="4"/>
        <v>159.91562470107712</v>
      </c>
      <c r="N51" s="4"/>
      <c r="O51" s="3"/>
    </row>
    <row r="52" spans="1:15" ht="15" customHeight="1" x14ac:dyDescent="0.25">
      <c r="A52" s="9" t="s">
        <v>43</v>
      </c>
      <c r="B52" s="8" t="s">
        <v>40</v>
      </c>
      <c r="C52" s="8" t="s">
        <v>6</v>
      </c>
      <c r="D52" s="20">
        <v>662634.76037000003</v>
      </c>
      <c r="E52" s="20">
        <v>662634.76037000003</v>
      </c>
      <c r="F52" s="20">
        <v>2003618.55959</v>
      </c>
      <c r="G52" s="20">
        <v>2003618.55959</v>
      </c>
      <c r="H52" s="20">
        <v>1094138.28838</v>
      </c>
      <c r="I52" s="20">
        <v>1094138.28838</v>
      </c>
      <c r="J52" s="20">
        <f t="shared" si="1"/>
        <v>54.608113063391336</v>
      </c>
      <c r="K52" s="20">
        <f t="shared" si="2"/>
        <v>54.608113063391336</v>
      </c>
      <c r="L52" s="20">
        <f t="shared" si="3"/>
        <v>165.11936194972</v>
      </c>
      <c r="M52" s="20">
        <f t="shared" si="4"/>
        <v>165.11936194972</v>
      </c>
      <c r="N52" s="7"/>
      <c r="O52" s="3"/>
    </row>
    <row r="53" spans="1:15" ht="15" customHeight="1" x14ac:dyDescent="0.25">
      <c r="A53" s="9" t="s">
        <v>42</v>
      </c>
      <c r="B53" s="8" t="s">
        <v>40</v>
      </c>
      <c r="C53" s="8" t="s">
        <v>5</v>
      </c>
      <c r="D53" s="20">
        <v>8165.7</v>
      </c>
      <c r="E53" s="20">
        <v>8165.7</v>
      </c>
      <c r="F53" s="20">
        <v>32423.285</v>
      </c>
      <c r="G53" s="20">
        <v>32423.285</v>
      </c>
      <c r="H53" s="20">
        <v>13210.876</v>
      </c>
      <c r="I53" s="20">
        <v>13210.876</v>
      </c>
      <c r="J53" s="20">
        <f t="shared" si="1"/>
        <v>40.74502629822981</v>
      </c>
      <c r="K53" s="20">
        <f t="shared" si="2"/>
        <v>40.74502629822981</v>
      </c>
      <c r="L53" s="20">
        <f t="shared" si="3"/>
        <v>161.78497863012359</v>
      </c>
      <c r="M53" s="20">
        <f t="shared" si="4"/>
        <v>161.78497863012359</v>
      </c>
      <c r="N53" s="7"/>
      <c r="O53" s="3"/>
    </row>
    <row r="54" spans="1:15" ht="25.5" x14ac:dyDescent="0.25">
      <c r="A54" s="9" t="s">
        <v>41</v>
      </c>
      <c r="B54" s="8" t="s">
        <v>40</v>
      </c>
      <c r="C54" s="8" t="s">
        <v>12</v>
      </c>
      <c r="D54" s="20">
        <v>118911.84229</v>
      </c>
      <c r="E54" s="20">
        <v>118911.84229</v>
      </c>
      <c r="F54" s="20">
        <v>265155.69932000001</v>
      </c>
      <c r="G54" s="20">
        <v>265155.69932000001</v>
      </c>
      <c r="H54" s="20">
        <v>155524.19775999998</v>
      </c>
      <c r="I54" s="20">
        <v>155524.19775999998</v>
      </c>
      <c r="J54" s="20">
        <f t="shared" si="1"/>
        <v>58.653914722122359</v>
      </c>
      <c r="K54" s="20">
        <f t="shared" si="2"/>
        <v>58.653914722122359</v>
      </c>
      <c r="L54" s="20">
        <f t="shared" si="3"/>
        <v>130.78949477606315</v>
      </c>
      <c r="M54" s="20">
        <f t="shared" si="4"/>
        <v>130.78949477606315</v>
      </c>
      <c r="N54" s="7"/>
      <c r="O54" s="3"/>
    </row>
    <row r="55" spans="1:15" ht="15" customHeight="1" x14ac:dyDescent="0.25">
      <c r="A55" s="12" t="s">
        <v>39</v>
      </c>
      <c r="B55" s="11" t="s">
        <v>32</v>
      </c>
      <c r="C55" s="8" t="s">
        <v>0</v>
      </c>
      <c r="D55" s="21">
        <f>SUM(D56:D61)</f>
        <v>7013905.3684600005</v>
      </c>
      <c r="E55" s="21">
        <f t="shared" ref="E55:F55" si="12">SUM(E56:E61)</f>
        <v>822353.75367000001</v>
      </c>
      <c r="F55" s="21">
        <f t="shared" si="12"/>
        <v>19757747.799999997</v>
      </c>
      <c r="G55" s="21">
        <f>SUM(G56:G61)</f>
        <v>3216577.0398900001</v>
      </c>
      <c r="H55" s="21">
        <f>SUM(H56:H61)</f>
        <v>8741769.7719999999</v>
      </c>
      <c r="I55" s="21">
        <f>SUM(I56:I61)</f>
        <v>1210923.0234900001</v>
      </c>
      <c r="J55" s="21">
        <f t="shared" si="1"/>
        <v>44.24476848520154</v>
      </c>
      <c r="K55" s="21">
        <f t="shared" si="2"/>
        <v>37.646324290476528</v>
      </c>
      <c r="L55" s="21">
        <f t="shared" si="3"/>
        <v>124.63484054560855</v>
      </c>
      <c r="M55" s="21">
        <f t="shared" si="4"/>
        <v>147.25086595469327</v>
      </c>
      <c r="N55" s="4"/>
      <c r="O55" s="3"/>
    </row>
    <row r="56" spans="1:15" ht="15" customHeight="1" x14ac:dyDescent="0.25">
      <c r="A56" s="9" t="s">
        <v>38</v>
      </c>
      <c r="B56" s="8" t="s">
        <v>32</v>
      </c>
      <c r="C56" s="8" t="s">
        <v>6</v>
      </c>
      <c r="D56" s="20">
        <v>506407</v>
      </c>
      <c r="E56" s="20">
        <v>506407.02113999997</v>
      </c>
      <c r="F56" s="20">
        <v>1409390.4</v>
      </c>
      <c r="G56" s="20">
        <v>1409390.4166300001</v>
      </c>
      <c r="H56" s="20">
        <v>555993.64099999995</v>
      </c>
      <c r="I56" s="20">
        <v>555993.6412999999</v>
      </c>
      <c r="J56" s="20">
        <f t="shared" si="1"/>
        <v>39.449228616854491</v>
      </c>
      <c r="K56" s="20">
        <f t="shared" si="2"/>
        <v>39.449228172661968</v>
      </c>
      <c r="L56" s="20">
        <f t="shared" si="3"/>
        <v>109.79185536534841</v>
      </c>
      <c r="M56" s="20">
        <f t="shared" si="4"/>
        <v>109.79185084131986</v>
      </c>
      <c r="N56" s="7"/>
      <c r="O56" s="3"/>
    </row>
    <row r="57" spans="1:15" ht="15" customHeight="1" x14ac:dyDescent="0.25">
      <c r="A57" s="9" t="s">
        <v>37</v>
      </c>
      <c r="B57" s="8" t="s">
        <v>32</v>
      </c>
      <c r="C57" s="8" t="s">
        <v>5</v>
      </c>
      <c r="D57" s="20">
        <v>1668.3209999999999</v>
      </c>
      <c r="E57" s="20">
        <v>1668.3209999999999</v>
      </c>
      <c r="F57" s="20">
        <v>759611.1</v>
      </c>
      <c r="G57" s="20">
        <v>759611.12713000004</v>
      </c>
      <c r="H57" s="20">
        <v>239331.807</v>
      </c>
      <c r="I57" s="20">
        <v>239331.80722999998</v>
      </c>
      <c r="J57" s="20">
        <f t="shared" si="1"/>
        <v>31.507149777037224</v>
      </c>
      <c r="K57" s="20">
        <f t="shared" si="2"/>
        <v>31.50714868201775</v>
      </c>
      <c r="L57" s="20">
        <f t="shared" si="3"/>
        <v>14345.668909040887</v>
      </c>
      <c r="M57" s="20">
        <f t="shared" si="4"/>
        <v>14345.668922827201</v>
      </c>
      <c r="N57" s="7"/>
      <c r="O57" s="3"/>
    </row>
    <row r="58" spans="1:15" ht="15" customHeight="1" x14ac:dyDescent="0.25">
      <c r="A58" s="9" t="s">
        <v>36</v>
      </c>
      <c r="B58" s="8" t="s">
        <v>32</v>
      </c>
      <c r="C58" s="8" t="s">
        <v>12</v>
      </c>
      <c r="D58" s="20">
        <v>4007.96</v>
      </c>
      <c r="E58" s="20">
        <v>4007.96</v>
      </c>
      <c r="F58" s="20">
        <v>379622.7</v>
      </c>
      <c r="G58" s="20">
        <v>379622.7</v>
      </c>
      <c r="H58" s="20">
        <v>158639.204</v>
      </c>
      <c r="I58" s="20">
        <v>158639.20472000001</v>
      </c>
      <c r="J58" s="20">
        <f t="shared" si="1"/>
        <v>41.78865067868702</v>
      </c>
      <c r="K58" s="20">
        <f t="shared" si="2"/>
        <v>41.788650868349023</v>
      </c>
      <c r="L58" s="20">
        <f t="shared" si="3"/>
        <v>3958.1034740865675</v>
      </c>
      <c r="M58" s="20">
        <f t="shared" si="4"/>
        <v>3958.1034920508187</v>
      </c>
      <c r="N58" s="7"/>
      <c r="O58" s="3"/>
    </row>
    <row r="59" spans="1:15" ht="15" customHeight="1" x14ac:dyDescent="0.25">
      <c r="A59" s="9" t="s">
        <v>35</v>
      </c>
      <c r="B59" s="8" t="s">
        <v>32</v>
      </c>
      <c r="C59" s="8" t="s">
        <v>17</v>
      </c>
      <c r="D59" s="20">
        <v>21870.862840000002</v>
      </c>
      <c r="E59" s="20">
        <v>21870.862840000002</v>
      </c>
      <c r="F59" s="20">
        <v>58122.3</v>
      </c>
      <c r="G59" s="20">
        <v>58122.3</v>
      </c>
      <c r="H59" s="20">
        <v>24765.031999999999</v>
      </c>
      <c r="I59" s="20">
        <v>24765.032800000001</v>
      </c>
      <c r="J59" s="20">
        <f t="shared" si="1"/>
        <v>42.608485899560058</v>
      </c>
      <c r="K59" s="20">
        <f t="shared" si="2"/>
        <v>42.608487275968088</v>
      </c>
      <c r="L59" s="20">
        <f t="shared" si="3"/>
        <v>113.23299030848844</v>
      </c>
      <c r="M59" s="20">
        <f t="shared" si="4"/>
        <v>113.23299396632309</v>
      </c>
      <c r="N59" s="7"/>
      <c r="O59" s="3"/>
    </row>
    <row r="60" spans="1:15" ht="42" customHeight="1" x14ac:dyDescent="0.25">
      <c r="A60" s="9" t="s">
        <v>34</v>
      </c>
      <c r="B60" s="8" t="s">
        <v>32</v>
      </c>
      <c r="C60" s="8" t="s">
        <v>24</v>
      </c>
      <c r="D60" s="20">
        <v>22662.679840000001</v>
      </c>
      <c r="E60" s="20">
        <v>22662.679840000001</v>
      </c>
      <c r="F60" s="20">
        <v>71723.399999999994</v>
      </c>
      <c r="G60" s="20">
        <v>71723.399999999994</v>
      </c>
      <c r="H60" s="20">
        <v>33368.777999999998</v>
      </c>
      <c r="I60" s="20">
        <v>33368.77895</v>
      </c>
      <c r="J60" s="20">
        <f t="shared" si="1"/>
        <v>46.524255682245965</v>
      </c>
      <c r="K60" s="20">
        <f t="shared" si="2"/>
        <v>46.524257006778825</v>
      </c>
      <c r="L60" s="20">
        <f t="shared" si="3"/>
        <v>147.24109520844732</v>
      </c>
      <c r="M60" s="20">
        <f t="shared" si="4"/>
        <v>147.24109940036112</v>
      </c>
      <c r="N60" s="7"/>
      <c r="O60" s="3"/>
    </row>
    <row r="61" spans="1:15" ht="15" customHeight="1" x14ac:dyDescent="0.25">
      <c r="A61" s="9" t="s">
        <v>33</v>
      </c>
      <c r="B61" s="8" t="s">
        <v>32</v>
      </c>
      <c r="C61" s="8" t="s">
        <v>32</v>
      </c>
      <c r="D61" s="20">
        <v>6457288.5447800001</v>
      </c>
      <c r="E61" s="20">
        <v>265736.90885000001</v>
      </c>
      <c r="F61" s="20">
        <v>17079277.899999999</v>
      </c>
      <c r="G61" s="20">
        <v>538107.09612999996</v>
      </c>
      <c r="H61" s="20">
        <v>7729671.3099999996</v>
      </c>
      <c r="I61" s="20">
        <v>198824.55849</v>
      </c>
      <c r="J61" s="20">
        <f t="shared" si="1"/>
        <v>45.257600205685513</v>
      </c>
      <c r="K61" s="20">
        <f t="shared" si="2"/>
        <v>36.948882465948088</v>
      </c>
      <c r="L61" s="20">
        <f t="shared" si="3"/>
        <v>119.70459824423642</v>
      </c>
      <c r="M61" s="20">
        <f t="shared" si="4"/>
        <v>74.820076499885118</v>
      </c>
      <c r="N61" s="7"/>
      <c r="O61" s="3"/>
    </row>
    <row r="62" spans="1:15" ht="15" customHeight="1" x14ac:dyDescent="0.25">
      <c r="A62" s="12" t="s">
        <v>31</v>
      </c>
      <c r="B62" s="11" t="s">
        <v>25</v>
      </c>
      <c r="C62" s="8" t="s">
        <v>0</v>
      </c>
      <c r="D62" s="21">
        <f t="shared" ref="D62:F62" si="13">SUM(D63:D67)</f>
        <v>9077176.9428499993</v>
      </c>
      <c r="E62" s="21">
        <f t="shared" si="13"/>
        <v>9077176.9428499993</v>
      </c>
      <c r="F62" s="21">
        <f t="shared" si="13"/>
        <v>17621916.663509998</v>
      </c>
      <c r="G62" s="21">
        <f>SUM(G63:G67)</f>
        <v>17621916.663509998</v>
      </c>
      <c r="H62" s="21">
        <f t="shared" ref="H62:I62" si="14">SUM(H63:H67)</f>
        <v>8516378.7166300006</v>
      </c>
      <c r="I62" s="21">
        <f t="shared" si="14"/>
        <v>8516378.7166300006</v>
      </c>
      <c r="J62" s="21">
        <f t="shared" si="1"/>
        <v>48.328333854086431</v>
      </c>
      <c r="K62" s="21">
        <f t="shared" si="2"/>
        <v>48.328333854086431</v>
      </c>
      <c r="L62" s="21">
        <f t="shared" si="3"/>
        <v>93.821887248086156</v>
      </c>
      <c r="M62" s="21">
        <f t="shared" si="4"/>
        <v>93.821887248086156</v>
      </c>
      <c r="N62" s="4"/>
      <c r="O62" s="3"/>
    </row>
    <row r="63" spans="1:15" ht="15" customHeight="1" x14ac:dyDescent="0.25">
      <c r="A63" s="9" t="s">
        <v>30</v>
      </c>
      <c r="B63" s="8" t="s">
        <v>25</v>
      </c>
      <c r="C63" s="8" t="s">
        <v>6</v>
      </c>
      <c r="D63" s="20">
        <v>157803.14083000002</v>
      </c>
      <c r="E63" s="20">
        <v>157803.14083000002</v>
      </c>
      <c r="F63" s="20">
        <v>423008.06595999998</v>
      </c>
      <c r="G63" s="20">
        <v>423008.06595999998</v>
      </c>
      <c r="H63" s="20">
        <v>187875.01911000002</v>
      </c>
      <c r="I63" s="20">
        <v>187875.01911000002</v>
      </c>
      <c r="J63" s="20">
        <f t="shared" si="1"/>
        <v>44.414051227043423</v>
      </c>
      <c r="K63" s="20">
        <f t="shared" si="2"/>
        <v>44.414051227043423</v>
      </c>
      <c r="L63" s="20">
        <f t="shared" si="3"/>
        <v>119.05657778535357</v>
      </c>
      <c r="M63" s="20">
        <f t="shared" si="4"/>
        <v>119.05657778535357</v>
      </c>
      <c r="N63" s="7"/>
      <c r="O63" s="3"/>
    </row>
    <row r="64" spans="1:15" ht="15" customHeight="1" x14ac:dyDescent="0.25">
      <c r="A64" s="9" t="s">
        <v>29</v>
      </c>
      <c r="B64" s="8" t="s">
        <v>25</v>
      </c>
      <c r="C64" s="8" t="s">
        <v>5</v>
      </c>
      <c r="D64" s="20">
        <v>1236789.7203199998</v>
      </c>
      <c r="E64" s="20">
        <v>1236789.7203199998</v>
      </c>
      <c r="F64" s="20">
        <v>1860577.5</v>
      </c>
      <c r="G64" s="20">
        <v>1860577.5</v>
      </c>
      <c r="H64" s="20">
        <v>941533.34344000008</v>
      </c>
      <c r="I64" s="20">
        <v>941533.34344000008</v>
      </c>
      <c r="J64" s="20">
        <f t="shared" si="1"/>
        <v>50.604360390255174</v>
      </c>
      <c r="K64" s="20">
        <f t="shared" si="2"/>
        <v>50.604360390255174</v>
      </c>
      <c r="L64" s="20">
        <f t="shared" si="3"/>
        <v>76.127196723174023</v>
      </c>
      <c r="M64" s="20">
        <f t="shared" si="4"/>
        <v>76.127196723174023</v>
      </c>
      <c r="N64" s="7"/>
      <c r="O64" s="3"/>
    </row>
    <row r="65" spans="1:15" ht="15" customHeight="1" x14ac:dyDescent="0.25">
      <c r="A65" s="9" t="s">
        <v>28</v>
      </c>
      <c r="B65" s="8" t="s">
        <v>25</v>
      </c>
      <c r="C65" s="8" t="s">
        <v>2</v>
      </c>
      <c r="D65" s="20">
        <v>7184133.13961</v>
      </c>
      <c r="E65" s="20">
        <v>7184133.13961</v>
      </c>
      <c r="F65" s="20">
        <v>12976163.939639999</v>
      </c>
      <c r="G65" s="20">
        <v>12976163.939639999</v>
      </c>
      <c r="H65" s="20">
        <v>6388239.6900300002</v>
      </c>
      <c r="I65" s="20">
        <v>6388239.6900300002</v>
      </c>
      <c r="J65" s="20">
        <f t="shared" si="1"/>
        <v>49.230571683169032</v>
      </c>
      <c r="K65" s="20">
        <f t="shared" si="2"/>
        <v>49.230571683169032</v>
      </c>
      <c r="L65" s="20">
        <f t="shared" si="3"/>
        <v>88.921510304537506</v>
      </c>
      <c r="M65" s="20">
        <f t="shared" si="4"/>
        <v>88.921510304537506</v>
      </c>
      <c r="N65" s="7"/>
      <c r="O65" s="3"/>
    </row>
    <row r="66" spans="1:15" ht="15" customHeight="1" x14ac:dyDescent="0.25">
      <c r="A66" s="9" t="s">
        <v>27</v>
      </c>
      <c r="B66" s="8" t="s">
        <v>25</v>
      </c>
      <c r="C66" s="8" t="s">
        <v>12</v>
      </c>
      <c r="D66" s="20">
        <v>422145.13258999999</v>
      </c>
      <c r="E66" s="20">
        <v>422145.13258999999</v>
      </c>
      <c r="F66" s="20">
        <v>2172606.1475900002</v>
      </c>
      <c r="G66" s="20">
        <v>2172606.1475900002</v>
      </c>
      <c r="H66" s="20">
        <v>929777.95646999998</v>
      </c>
      <c r="I66" s="20">
        <v>929777.95646999998</v>
      </c>
      <c r="J66" s="20">
        <f t="shared" si="1"/>
        <v>42.795513466689385</v>
      </c>
      <c r="K66" s="20">
        <f t="shared" si="2"/>
        <v>42.795513466689385</v>
      </c>
      <c r="L66" s="20">
        <f t="shared" si="3"/>
        <v>220.25078218135664</v>
      </c>
      <c r="M66" s="20">
        <f t="shared" si="4"/>
        <v>220.25078218135664</v>
      </c>
      <c r="N66" s="7"/>
      <c r="O66" s="3"/>
    </row>
    <row r="67" spans="1:15" ht="25.5" x14ac:dyDescent="0.25">
      <c r="A67" s="9" t="s">
        <v>26</v>
      </c>
      <c r="B67" s="8" t="s">
        <v>25</v>
      </c>
      <c r="C67" s="8" t="s">
        <v>24</v>
      </c>
      <c r="D67" s="20">
        <v>76305.809500000003</v>
      </c>
      <c r="E67" s="20">
        <v>76305.809500000003</v>
      </c>
      <c r="F67" s="20">
        <v>189561.01032</v>
      </c>
      <c r="G67" s="20">
        <v>189561.01032</v>
      </c>
      <c r="H67" s="20">
        <v>68952.707580000002</v>
      </c>
      <c r="I67" s="20">
        <v>68952.707580000002</v>
      </c>
      <c r="J67" s="20">
        <f t="shared" si="1"/>
        <v>36.374942011334603</v>
      </c>
      <c r="K67" s="20">
        <f t="shared" si="2"/>
        <v>36.374942011334603</v>
      </c>
      <c r="L67" s="20">
        <f t="shared" si="3"/>
        <v>90.363640765779436</v>
      </c>
      <c r="M67" s="20">
        <f t="shared" si="4"/>
        <v>90.363640765779436</v>
      </c>
      <c r="N67" s="7"/>
      <c r="O67" s="3"/>
    </row>
    <row r="68" spans="1:15" ht="15" customHeight="1" x14ac:dyDescent="0.25">
      <c r="A68" s="12" t="s">
        <v>23</v>
      </c>
      <c r="B68" s="11" t="s">
        <v>18</v>
      </c>
      <c r="C68" s="8" t="s">
        <v>0</v>
      </c>
      <c r="D68" s="21">
        <f t="shared" ref="D68:F68" si="15">SUM(D69:D72)</f>
        <v>212023.02039000002</v>
      </c>
      <c r="E68" s="21">
        <f t="shared" si="15"/>
        <v>212023.02039000002</v>
      </c>
      <c r="F68" s="21">
        <f t="shared" si="15"/>
        <v>757393.40457000013</v>
      </c>
      <c r="G68" s="21">
        <f>SUM(G69:G72)</f>
        <v>757393.40457000013</v>
      </c>
      <c r="H68" s="21">
        <f>SUM(H69:H72)</f>
        <v>381588.42853000003</v>
      </c>
      <c r="I68" s="21">
        <f>SUM(I69:I72)</f>
        <v>381588.42853000003</v>
      </c>
      <c r="J68" s="21">
        <f t="shared" si="1"/>
        <v>50.381799765822052</v>
      </c>
      <c r="K68" s="21">
        <f t="shared" si="2"/>
        <v>50.381799765822052</v>
      </c>
      <c r="L68" s="21">
        <f t="shared" si="3"/>
        <v>179.97499886007543</v>
      </c>
      <c r="M68" s="21">
        <f t="shared" si="4"/>
        <v>179.97499886007543</v>
      </c>
      <c r="N68" s="4"/>
      <c r="O68" s="3"/>
    </row>
    <row r="69" spans="1:15" ht="15" customHeight="1" x14ac:dyDescent="0.25">
      <c r="A69" s="10" t="s">
        <v>22</v>
      </c>
      <c r="B69" s="15" t="s">
        <v>18</v>
      </c>
      <c r="C69" s="14" t="s">
        <v>6</v>
      </c>
      <c r="D69" s="20">
        <v>17003.722010000001</v>
      </c>
      <c r="E69" s="20">
        <v>17003.722010000001</v>
      </c>
      <c r="F69" s="20">
        <v>73531.236049999992</v>
      </c>
      <c r="G69" s="20">
        <v>73531.236049999992</v>
      </c>
      <c r="H69" s="20">
        <v>16720.521789999999</v>
      </c>
      <c r="I69" s="20">
        <v>16720.521789999999</v>
      </c>
      <c r="J69" s="20">
        <f t="shared" si="1"/>
        <v>22.739345464872002</v>
      </c>
      <c r="K69" s="20">
        <f t="shared" si="2"/>
        <v>22.739345464872002</v>
      </c>
      <c r="L69" s="20">
        <f t="shared" si="3"/>
        <v>98.33448100460916</v>
      </c>
      <c r="M69" s="20">
        <f t="shared" si="4"/>
        <v>98.33448100460916</v>
      </c>
      <c r="N69" s="4"/>
      <c r="O69" s="3"/>
    </row>
    <row r="70" spans="1:15" ht="15" customHeight="1" x14ac:dyDescent="0.25">
      <c r="A70" s="9" t="s">
        <v>21</v>
      </c>
      <c r="B70" s="8" t="s">
        <v>18</v>
      </c>
      <c r="C70" s="8" t="s">
        <v>5</v>
      </c>
      <c r="D70" s="20">
        <v>33374.244330000001</v>
      </c>
      <c r="E70" s="20">
        <v>33374.244330000001</v>
      </c>
      <c r="F70" s="20">
        <v>375407.04298000003</v>
      </c>
      <c r="G70" s="20">
        <v>375407.04298000003</v>
      </c>
      <c r="H70" s="20">
        <v>174500.76821000001</v>
      </c>
      <c r="I70" s="20">
        <v>174500.76821000001</v>
      </c>
      <c r="J70" s="20">
        <f t="shared" ref="J70:J77" si="16">H70/F70*100</f>
        <v>46.483083222095175</v>
      </c>
      <c r="K70" s="20">
        <f t="shared" ref="K70:K77" si="17">I70/G70*100</f>
        <v>46.483083222095175</v>
      </c>
      <c r="L70" s="20">
        <f t="shared" ref="L70:L80" si="18">H70/D70*100</f>
        <v>522.86058220392965</v>
      </c>
      <c r="M70" s="20">
        <f t="shared" ref="M70:M81" si="19">I70/E70*100</f>
        <v>522.86058220392965</v>
      </c>
      <c r="N70" s="7"/>
      <c r="O70" s="3"/>
    </row>
    <row r="71" spans="1:15" ht="15" customHeight="1" x14ac:dyDescent="0.25">
      <c r="A71" s="9" t="s">
        <v>20</v>
      </c>
      <c r="B71" s="8" t="s">
        <v>18</v>
      </c>
      <c r="C71" s="8" t="s">
        <v>2</v>
      </c>
      <c r="D71" s="20">
        <v>144848.06177</v>
      </c>
      <c r="E71" s="20">
        <v>144848.06177</v>
      </c>
      <c r="F71" s="20">
        <v>274160</v>
      </c>
      <c r="G71" s="20">
        <v>274160</v>
      </c>
      <c r="H71" s="20">
        <v>171688.64708000002</v>
      </c>
      <c r="I71" s="20">
        <v>171688.64708000002</v>
      </c>
      <c r="J71" s="20">
        <f t="shared" si="16"/>
        <v>62.623521695360381</v>
      </c>
      <c r="K71" s="20">
        <f t="shared" si="17"/>
        <v>62.623521695360381</v>
      </c>
      <c r="L71" s="20">
        <f t="shared" si="18"/>
        <v>118.53016532083073</v>
      </c>
      <c r="M71" s="20">
        <f t="shared" si="19"/>
        <v>118.53016532083073</v>
      </c>
      <c r="N71" s="7"/>
      <c r="O71" s="3"/>
    </row>
    <row r="72" spans="1:15" ht="25.5" x14ac:dyDescent="0.25">
      <c r="A72" s="9" t="s">
        <v>19</v>
      </c>
      <c r="B72" s="8" t="s">
        <v>18</v>
      </c>
      <c r="C72" s="8" t="s">
        <v>17</v>
      </c>
      <c r="D72" s="20">
        <v>16796.992280000002</v>
      </c>
      <c r="E72" s="20">
        <v>16796.992280000002</v>
      </c>
      <c r="F72" s="20">
        <v>34295.125540000001</v>
      </c>
      <c r="G72" s="20">
        <v>34295.125540000001</v>
      </c>
      <c r="H72" s="20">
        <v>18678.491449999998</v>
      </c>
      <c r="I72" s="20">
        <v>18678.491449999998</v>
      </c>
      <c r="J72" s="20">
        <f t="shared" si="16"/>
        <v>54.463983309273509</v>
      </c>
      <c r="K72" s="20">
        <f t="shared" si="17"/>
        <v>54.463983309273509</v>
      </c>
      <c r="L72" s="20">
        <f t="shared" si="18"/>
        <v>111.20140521967303</v>
      </c>
      <c r="M72" s="20">
        <f t="shared" si="19"/>
        <v>111.20140521967303</v>
      </c>
      <c r="N72" s="7"/>
      <c r="O72" s="3"/>
    </row>
    <row r="73" spans="1:15" ht="15" customHeight="1" x14ac:dyDescent="0.25">
      <c r="A73" s="12" t="s">
        <v>16</v>
      </c>
      <c r="B73" s="11" t="s">
        <v>13</v>
      </c>
      <c r="C73" s="8" t="s">
        <v>0</v>
      </c>
      <c r="D73" s="21">
        <f t="shared" ref="D73:F73" si="20">SUM(D74:D75)</f>
        <v>16938.56828</v>
      </c>
      <c r="E73" s="21">
        <f t="shared" si="20"/>
        <v>16938.56828</v>
      </c>
      <c r="F73" s="21">
        <f t="shared" si="20"/>
        <v>48656.060360000003</v>
      </c>
      <c r="G73" s="21">
        <f>SUM(G74:G75)</f>
        <v>48656.060360000003</v>
      </c>
      <c r="H73" s="21">
        <f>SUM(H74:H75)</f>
        <v>21581.495930000001</v>
      </c>
      <c r="I73" s="21">
        <f>SUM(I74:I75)</f>
        <v>21581.495930000001</v>
      </c>
      <c r="J73" s="21">
        <f t="shared" si="16"/>
        <v>44.355206258626893</v>
      </c>
      <c r="K73" s="21">
        <f t="shared" si="17"/>
        <v>44.355206258626893</v>
      </c>
      <c r="L73" s="21">
        <f t="shared" si="18"/>
        <v>127.4103901418993</v>
      </c>
      <c r="M73" s="21">
        <f t="shared" si="19"/>
        <v>127.4103901418993</v>
      </c>
      <c r="N73" s="4"/>
      <c r="O73" s="3"/>
    </row>
    <row r="74" spans="1:15" ht="15" customHeight="1" x14ac:dyDescent="0.25">
      <c r="A74" s="9" t="s">
        <v>15</v>
      </c>
      <c r="B74" s="13" t="s">
        <v>13</v>
      </c>
      <c r="C74" s="14" t="s">
        <v>6</v>
      </c>
      <c r="D74" s="20">
        <v>270.6891</v>
      </c>
      <c r="E74" s="20">
        <v>270.6891</v>
      </c>
      <c r="F74" s="20">
        <v>243.61</v>
      </c>
      <c r="G74" s="20">
        <v>243.61</v>
      </c>
      <c r="H74" s="20">
        <v>243.60970999999998</v>
      </c>
      <c r="I74" s="20">
        <v>243.60970999999998</v>
      </c>
      <c r="J74" s="20">
        <f t="shared" si="16"/>
        <v>99.999880957267749</v>
      </c>
      <c r="K74" s="20">
        <f t="shared" si="17"/>
        <v>99.999880957267749</v>
      </c>
      <c r="L74" s="20">
        <f t="shared" si="18"/>
        <v>89.996128399702826</v>
      </c>
      <c r="M74" s="20">
        <f t="shared" si="19"/>
        <v>89.996128399702826</v>
      </c>
      <c r="N74" s="4"/>
      <c r="O74" s="3"/>
    </row>
    <row r="75" spans="1:15" ht="15" customHeight="1" x14ac:dyDescent="0.25">
      <c r="A75" s="9" t="s">
        <v>14</v>
      </c>
      <c r="B75" s="8" t="s">
        <v>13</v>
      </c>
      <c r="C75" s="8" t="s">
        <v>5</v>
      </c>
      <c r="D75" s="20">
        <v>16667.87918</v>
      </c>
      <c r="E75" s="20">
        <v>16667.87918</v>
      </c>
      <c r="F75" s="20">
        <v>48412.450360000003</v>
      </c>
      <c r="G75" s="20">
        <v>48412.450360000003</v>
      </c>
      <c r="H75" s="20">
        <v>21337.88622</v>
      </c>
      <c r="I75" s="20">
        <v>21337.88622</v>
      </c>
      <c r="J75" s="20">
        <f t="shared" si="16"/>
        <v>44.075203922398607</v>
      </c>
      <c r="K75" s="20">
        <f t="shared" si="17"/>
        <v>44.075203922398607</v>
      </c>
      <c r="L75" s="20">
        <f t="shared" si="18"/>
        <v>128.0180039078013</v>
      </c>
      <c r="M75" s="20">
        <f t="shared" si="19"/>
        <v>128.0180039078013</v>
      </c>
      <c r="N75" s="7"/>
      <c r="O75" s="3"/>
    </row>
    <row r="76" spans="1:15" ht="25.5" x14ac:dyDescent="0.25">
      <c r="A76" s="12" t="s">
        <v>11</v>
      </c>
      <c r="B76" s="11" t="s">
        <v>9</v>
      </c>
      <c r="C76" s="8" t="s">
        <v>0</v>
      </c>
      <c r="D76" s="21">
        <f t="shared" ref="D76:F76" si="21">D77</f>
        <v>712454.60412999999</v>
      </c>
      <c r="E76" s="21">
        <f t="shared" si="21"/>
        <v>712454.60412999999</v>
      </c>
      <c r="F76" s="21">
        <f t="shared" si="21"/>
        <v>1798840.30277</v>
      </c>
      <c r="G76" s="21">
        <f>G77</f>
        <v>1798840.30277</v>
      </c>
      <c r="H76" s="21">
        <f t="shared" ref="H76:I76" si="22">H77</f>
        <v>596253.46178999997</v>
      </c>
      <c r="I76" s="21">
        <f t="shared" si="22"/>
        <v>596253.46178999997</v>
      </c>
      <c r="J76" s="21">
        <f t="shared" si="16"/>
        <v>33.146547854850738</v>
      </c>
      <c r="K76" s="21">
        <f t="shared" si="17"/>
        <v>33.146547854850738</v>
      </c>
      <c r="L76" s="21">
        <f t="shared" si="18"/>
        <v>83.69002857636147</v>
      </c>
      <c r="M76" s="21">
        <f t="shared" si="19"/>
        <v>83.69002857636147</v>
      </c>
      <c r="N76" s="4"/>
      <c r="O76" s="3"/>
    </row>
    <row r="77" spans="1:15" ht="25.5" x14ac:dyDescent="0.25">
      <c r="A77" s="9" t="s">
        <v>10</v>
      </c>
      <c r="B77" s="8" t="s">
        <v>9</v>
      </c>
      <c r="C77" s="8" t="s">
        <v>6</v>
      </c>
      <c r="D77" s="20">
        <v>712454.60412999999</v>
      </c>
      <c r="E77" s="20">
        <v>712454.60412999999</v>
      </c>
      <c r="F77" s="20">
        <v>1798840.30277</v>
      </c>
      <c r="G77" s="20">
        <v>1798840.30277</v>
      </c>
      <c r="H77" s="20">
        <v>596253.46178999997</v>
      </c>
      <c r="I77" s="20">
        <v>596253.46178999997</v>
      </c>
      <c r="J77" s="20">
        <f t="shared" si="16"/>
        <v>33.146547854850738</v>
      </c>
      <c r="K77" s="20">
        <f t="shared" si="17"/>
        <v>33.146547854850738</v>
      </c>
      <c r="L77" s="20">
        <f t="shared" si="18"/>
        <v>83.69002857636147</v>
      </c>
      <c r="M77" s="20">
        <f t="shared" si="19"/>
        <v>83.69002857636147</v>
      </c>
      <c r="N77" s="7"/>
      <c r="O77" s="3"/>
    </row>
    <row r="78" spans="1:15" ht="43.5" customHeight="1" x14ac:dyDescent="0.25">
      <c r="A78" s="12" t="s">
        <v>8</v>
      </c>
      <c r="B78" s="11" t="s">
        <v>3</v>
      </c>
      <c r="C78" s="8"/>
      <c r="D78" s="22">
        <f t="shared" ref="D78:I78" si="23">SUM(D79:D80)</f>
        <v>125.39</v>
      </c>
      <c r="E78" s="22">
        <f t="shared" si="23"/>
        <v>125.39</v>
      </c>
      <c r="F78" s="22">
        <f t="shared" si="23"/>
        <v>0</v>
      </c>
      <c r="G78" s="22">
        <f t="shared" si="23"/>
        <v>0</v>
      </c>
      <c r="H78" s="22">
        <f t="shared" si="23"/>
        <v>27.8</v>
      </c>
      <c r="I78" s="22">
        <f t="shared" si="23"/>
        <v>27.8</v>
      </c>
      <c r="J78" s="21" t="s">
        <v>98</v>
      </c>
      <c r="K78" s="21" t="s">
        <v>98</v>
      </c>
      <c r="L78" s="21">
        <f t="shared" si="18"/>
        <v>22.170827019698542</v>
      </c>
      <c r="M78" s="21">
        <f t="shared" si="19"/>
        <v>22.170827019698542</v>
      </c>
      <c r="N78" s="7"/>
      <c r="O78" s="3"/>
    </row>
    <row r="79" spans="1:15" ht="43.5" customHeight="1" x14ac:dyDescent="0.25">
      <c r="A79" s="9" t="s">
        <v>7</v>
      </c>
      <c r="B79" s="8" t="s">
        <v>3</v>
      </c>
      <c r="C79" s="8" t="s">
        <v>6</v>
      </c>
      <c r="D79" s="20">
        <v>120.4</v>
      </c>
      <c r="E79" s="20">
        <v>120.4</v>
      </c>
      <c r="F79" s="20">
        <v>0</v>
      </c>
      <c r="G79" s="20">
        <v>0</v>
      </c>
      <c r="H79" s="20">
        <v>27.8</v>
      </c>
      <c r="I79" s="20">
        <v>27.8</v>
      </c>
      <c r="J79" s="20" t="s">
        <v>98</v>
      </c>
      <c r="K79" s="20" t="s">
        <v>98</v>
      </c>
      <c r="L79" s="20">
        <f t="shared" si="18"/>
        <v>23.089700996677738</v>
      </c>
      <c r="M79" s="20">
        <f t="shared" si="19"/>
        <v>23.089700996677738</v>
      </c>
      <c r="N79" s="7"/>
      <c r="O79" s="3"/>
    </row>
    <row r="80" spans="1:15" ht="25.5" x14ac:dyDescent="0.25">
      <c r="A80" s="9" t="s">
        <v>4</v>
      </c>
      <c r="B80" s="8" t="s">
        <v>3</v>
      </c>
      <c r="C80" s="8" t="s">
        <v>2</v>
      </c>
      <c r="D80" s="20">
        <v>4.99</v>
      </c>
      <c r="E80" s="20">
        <v>4.99</v>
      </c>
      <c r="F80" s="20">
        <v>0</v>
      </c>
      <c r="G80" s="20">
        <v>0</v>
      </c>
      <c r="H80" s="20">
        <v>0</v>
      </c>
      <c r="I80" s="20">
        <v>0</v>
      </c>
      <c r="J80" s="20" t="s">
        <v>98</v>
      </c>
      <c r="K80" s="20" t="s">
        <v>98</v>
      </c>
      <c r="L80" s="20">
        <f t="shared" si="18"/>
        <v>0</v>
      </c>
      <c r="M80" s="20">
        <f t="shared" si="19"/>
        <v>0</v>
      </c>
      <c r="N80" s="7"/>
      <c r="O80" s="3"/>
    </row>
    <row r="81" spans="1:15" ht="15" customHeight="1" x14ac:dyDescent="0.25">
      <c r="A81" s="6" t="s">
        <v>1</v>
      </c>
      <c r="B81" s="5" t="s">
        <v>0</v>
      </c>
      <c r="C81" s="5" t="s">
        <v>0</v>
      </c>
      <c r="D81" s="21">
        <f t="shared" ref="D81:I81" si="24">D5+D14+D17+D23+D32+D37+D43+D51+D55+D62+D68+D73+D76+D78</f>
        <v>36039222.297149993</v>
      </c>
      <c r="E81" s="21">
        <f t="shared" si="24"/>
        <v>29810948.176940002</v>
      </c>
      <c r="F81" s="21">
        <f t="shared" si="24"/>
        <v>84422681.764029995</v>
      </c>
      <c r="G81" s="21">
        <f t="shared" si="24"/>
        <v>67783835.506159991</v>
      </c>
      <c r="H81" s="21">
        <f t="shared" si="24"/>
        <v>39524348.666140005</v>
      </c>
      <c r="I81" s="21">
        <f t="shared" si="24"/>
        <v>31954333.225269999</v>
      </c>
      <c r="J81" s="21">
        <f>H81/F81*100</f>
        <v>46.817215279437093</v>
      </c>
      <c r="K81" s="21">
        <f>I81/G81*100</f>
        <v>47.141524209508752</v>
      </c>
      <c r="L81" s="21">
        <f>H81/D81*100</f>
        <v>109.67037063190349</v>
      </c>
      <c r="M81" s="21">
        <f t="shared" si="19"/>
        <v>107.18992578031448</v>
      </c>
      <c r="N81" s="4"/>
      <c r="O81" s="3"/>
    </row>
  </sheetData>
  <mergeCells count="13">
    <mergeCell ref="H3:H4"/>
    <mergeCell ref="J3:J4"/>
    <mergeCell ref="L3:L4"/>
    <mergeCell ref="A1:M1"/>
    <mergeCell ref="A3:A4"/>
    <mergeCell ref="B3:C3"/>
    <mergeCell ref="E3:E4"/>
    <mergeCell ref="G3:G4"/>
    <mergeCell ref="I3:I4"/>
    <mergeCell ref="K3:K4"/>
    <mergeCell ref="M3:M4"/>
    <mergeCell ref="D3:D4"/>
    <mergeCell ref="F3:F4"/>
  </mergeCells>
  <pageMargins left="0.59055118110236227" right="0.39370078740157483" top="0.59055118110236227" bottom="0.62992125984251968" header="0.31496062992125984" footer="0.31496062992125984"/>
  <pageSetup paperSize="9" scale="69" fitToHeight="0" orientation="landscape" useFirstPageNumber="1" r:id="rId1"/>
  <headerFooter>
    <oddHeader xml:space="preserve">&amp;C&amp;P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 конс. бюджет</vt:lpstr>
      <vt:lpstr>'Расходы конс. бюджет'!Область_печати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Гаранина</dc:creator>
  <cp:lastModifiedBy>Анастасия Гаранина</cp:lastModifiedBy>
  <cp:lastPrinted>2018-08-29T06:19:06Z</cp:lastPrinted>
  <dcterms:created xsi:type="dcterms:W3CDTF">2018-08-07T05:44:21Z</dcterms:created>
  <dcterms:modified xsi:type="dcterms:W3CDTF">2018-08-29T06:19:11Z</dcterms:modified>
</cp:coreProperties>
</file>