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15" windowWidth="15570" windowHeight="12090"/>
  </bookViews>
  <sheets>
    <sheet name="прил № 1 (окончат)" sheetId="6" r:id="rId1"/>
  </sheets>
  <definedNames>
    <definedName name="_xlnm._FilterDatabase" localSheetId="0" hidden="1">'прил № 1 (окончат)'!$A$8:$D$317</definedName>
    <definedName name="_xlnm.Print_Titles" localSheetId="0">'прил № 1 (окончат)'!$8:$8</definedName>
    <definedName name="_xlnm.Print_Area" localSheetId="0">'прил № 1 (окончат)'!$A$1:$D$317</definedName>
  </definedNames>
  <calcPr calcId="125725"/>
</workbook>
</file>

<file path=xl/calcChain.xml><?xml version="1.0" encoding="utf-8"?>
<calcChain xmlns="http://schemas.openxmlformats.org/spreadsheetml/2006/main">
  <c r="D11" i="6"/>
  <c r="D175"/>
  <c r="D91" l="1"/>
  <c r="D14"/>
  <c r="D30"/>
  <c r="L108"/>
  <c r="D10" l="1"/>
  <c r="D257"/>
  <c r="D310"/>
  <c r="D308"/>
  <c r="D250"/>
  <c r="D242"/>
  <c r="D238"/>
  <c r="D233"/>
  <c r="D206"/>
  <c r="D195"/>
  <c r="D170" l="1"/>
  <c r="D117"/>
  <c r="D59" l="1"/>
  <c r="D56"/>
  <c r="D9" l="1"/>
  <c r="D87"/>
  <c r="D48"/>
  <c r="D252"/>
  <c r="D248"/>
  <c r="D298"/>
  <c r="D204"/>
  <c r="D122"/>
  <c r="D94"/>
  <c r="D139"/>
  <c r="D12"/>
  <c r="D313"/>
  <c r="D296"/>
  <c r="D259"/>
  <c r="D255"/>
  <c r="D240"/>
  <c r="D202"/>
  <c r="D128"/>
  <c r="D104"/>
  <c r="D102"/>
  <c r="D209"/>
</calcChain>
</file>

<file path=xl/sharedStrings.xml><?xml version="1.0" encoding="utf-8"?>
<sst xmlns="http://schemas.openxmlformats.org/spreadsheetml/2006/main" count="916" uniqueCount="464">
  <si>
    <t>Исполнено</t>
  </si>
  <si>
    <t>(тыс. рублей)</t>
  </si>
  <si>
    <t>3</t>
  </si>
  <si>
    <t>4</t>
  </si>
  <si>
    <t>Управление Федеральной службы по надзору в сфере природопользования (Росприроднадзора) по Забайкальскому краю</t>
  </si>
  <si>
    <t>Управление Федеральной антимонопольной службы по Забайкальскому краю</t>
  </si>
  <si>
    <t>Субсидии бюджетам субъектов Российской Федерации на реализацию федеральных целевых программ</t>
  </si>
  <si>
    <t xml:space="preserve">НАЛОГОВЫЕ И НЕНАЛОГОВЫЕ ДОХОДЫ </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</si>
  <si>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</si>
  <si>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</si>
  <si>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</si>
  <si>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</si>
  <si>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</si>
  <si>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</si>
  <si>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85000000000000000</t>
  </si>
  <si>
    <t>001</t>
  </si>
  <si>
    <t>Администрация Губернатора Забайкальского края</t>
  </si>
  <si>
    <t>002</t>
  </si>
  <si>
    <t>Министерство финансов Забайкальского края</t>
  </si>
  <si>
    <t>003</t>
  </si>
  <si>
    <t>Министерство здравоохранения Забайкальского края</t>
  </si>
  <si>
    <t>004</t>
  </si>
  <si>
    <t>Министерство культуры Забайкальского края</t>
  </si>
  <si>
    <t>009</t>
  </si>
  <si>
    <t>011</t>
  </si>
  <si>
    <t xml:space="preserve">Министерство  физической культуры и спорта Забайкальского края </t>
  </si>
  <si>
    <t>012</t>
  </si>
  <si>
    <t>014</t>
  </si>
  <si>
    <t>Департамент управления делами Губернатора Забайкальского края</t>
  </si>
  <si>
    <t>015</t>
  </si>
  <si>
    <t>Министерство международного сотрудничества, внешнеэкономических связей и туризма Забайкальского края</t>
  </si>
  <si>
    <t>017</t>
  </si>
  <si>
    <t>Департамент государственного имущества и земельных отношений Забайкальского края</t>
  </si>
  <si>
    <t>019</t>
  </si>
  <si>
    <t>Региональная служба по тарифам и ценообразованию Забайкальского края</t>
  </si>
  <si>
    <t>025</t>
  </si>
  <si>
    <t>026</t>
  </si>
  <si>
    <t>Министерство образования, науки и молодежной политики Забайкальского края</t>
  </si>
  <si>
    <t>027</t>
  </si>
  <si>
    <t>Министерство территориального развития Забайкальского края</t>
  </si>
  <si>
    <t>032</t>
  </si>
  <si>
    <t>Департамент по обеспечению деятельности мировых судей Забайкальского края</t>
  </si>
  <si>
    <t>046</t>
  </si>
  <si>
    <t>048</t>
  </si>
  <si>
    <t>096</t>
  </si>
  <si>
    <t>100</t>
  </si>
  <si>
    <t>141</t>
  </si>
  <si>
    <t>161</t>
  </si>
  <si>
    <t>182</t>
  </si>
  <si>
    <t>187</t>
  </si>
  <si>
    <t>188</t>
  </si>
  <si>
    <t>318</t>
  </si>
  <si>
    <t>415</t>
  </si>
  <si>
    <t xml:space="preserve">ПРИЛОЖЕНИЕ 1 </t>
  </si>
  <si>
    <t>Управление Федеральной налоговой службы по Забайкальскому краю</t>
  </si>
  <si>
    <t>Управление Министерства юстиции Российской Федерации по Забайкальскому краю</t>
  </si>
  <si>
    <t>2</t>
  </si>
  <si>
    <t>ДОХОДЫ БЮДЖЕТА - ВСЕГО</t>
  </si>
  <si>
    <t>000</t>
  </si>
  <si>
    <t>10000000000000000</t>
  </si>
  <si>
    <t>10101012020000110</t>
  </si>
  <si>
    <t>10102010010000110</t>
  </si>
  <si>
    <t>10102030010000110</t>
  </si>
  <si>
    <t>10102040010000110</t>
  </si>
  <si>
    <t>10302100010000110</t>
  </si>
  <si>
    <t>Акцизы на пиво, производимое на территории Российской Федерации</t>
  </si>
  <si>
    <t>10501011010000110</t>
  </si>
  <si>
    <t>10501012010000110</t>
  </si>
  <si>
    <t>Налог, взимаемый с налогоплательщиков, выбравших в качестве объекта налогообложения доходы, уменьшенные на величину расходов</t>
  </si>
  <si>
    <t>10501021010000110</t>
  </si>
  <si>
    <t>10501022010000110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</si>
  <si>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</si>
  <si>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10501050010000110</t>
  </si>
  <si>
    <t>10503020010000110</t>
  </si>
  <si>
    <t>Единый сельскохозяйственный налог (за налоговые периоды, истекшие до 1 января 2011 года)</t>
  </si>
  <si>
    <t>10602010020000110</t>
  </si>
  <si>
    <t>Налог на имущество организаций по имуществу, не входящему в Единую систему газоснабжения</t>
  </si>
  <si>
    <t>10604011020000110</t>
  </si>
  <si>
    <t>Транспортный налог с организаций</t>
  </si>
  <si>
    <t>10604012020000110</t>
  </si>
  <si>
    <t>Транспортный налог с физических лиц</t>
  </si>
  <si>
    <t>10605000020000110</t>
  </si>
  <si>
    <t>Налог на игорный бизнес</t>
  </si>
  <si>
    <t>10701030010000110</t>
  </si>
  <si>
    <t>Налог на добычу прочих полезных ископаемых (за исключением полезных ископаемых в виде природных алмазов)</t>
  </si>
  <si>
    <t>10704010010000110</t>
  </si>
  <si>
    <t>Сбор за пользование объектами животного мира</t>
  </si>
  <si>
    <t>10704030010000110</t>
  </si>
  <si>
    <t>Сбор за пользование объектами водных биологических ресурсов (по внутренним водным объектам)</t>
  </si>
  <si>
    <t>10807082010000110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</si>
  <si>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</si>
  <si>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10807110010000110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</si>
  <si>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</si>
  <si>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10807130010000110</t>
  </si>
  <si>
    <t>Государственная пошлина за государственную регистрацию средств массовой информации, продукция которых предназначена для распространения преимущественно на территории субъекта Российской Федерации, а также за выдачу дубликата свидетельства о такой регистрации</t>
  </si>
  <si>
    <t>10807172010000110</t>
  </si>
  <si>
    <t>10807300010000110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</si>
  <si>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</si>
  <si>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10903023010000110</t>
  </si>
  <si>
    <t>Платежи за добычу подземных вод</t>
  </si>
  <si>
    <t>10904020020000110</t>
  </si>
  <si>
    <t>Налог с владельцев транспортных средств и налог на приобретение автотранспортных средств</t>
  </si>
  <si>
    <t>10904030010000110</t>
  </si>
  <si>
    <t>Налог на пользователей автомобильных дорог</t>
  </si>
  <si>
    <t>10906010020000110</t>
  </si>
  <si>
    <t>Налог с продаж</t>
  </si>
  <si>
    <t>Сбор на нужды образовательных учреждений, взимаемый с юридических лиц</t>
  </si>
  <si>
    <t>11101020020000120</t>
  </si>
  <si>
    <t xml:space="preserve">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 </t>
  </si>
  <si>
    <t>11103020020000120</t>
  </si>
  <si>
    <t>Проценты, полученные от предоставления бюджетных кредитов внутри страны за счет средств  бюджетов субъектов Российской Федерации</t>
  </si>
  <si>
    <t>11105022020000120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</si>
  <si>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</si>
  <si>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11107012020000120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</si>
  <si>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</si>
  <si>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11109042020000120</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</si>
  <si>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</si>
  <si>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11202012010000120</t>
  </si>
  <si>
    <t>11202030010000120</t>
  </si>
  <si>
    <t>11202052010000120</t>
  </si>
  <si>
    <t>11202102020000120</t>
  </si>
  <si>
    <t>11402023020000410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</si>
  <si>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</si>
  <si>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11406022020000430</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</si>
  <si>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</si>
  <si>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11602030020000140</t>
  </si>
  <si>
    <t>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</si>
  <si>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11603020020000140</t>
  </si>
  <si>
    <t>11621020020000140</t>
  </si>
  <si>
    <t>11626000010000140</t>
  </si>
  <si>
    <t>Денежные взыскания (штрафы) за нарушение законодательства о рекламе</t>
  </si>
  <si>
    <t>11627000010000140</t>
  </si>
  <si>
    <t>11632000020000140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</si>
  <si>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</si>
  <si>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11633020020000140</t>
  </si>
  <si>
    <t>11690020020000140</t>
  </si>
  <si>
    <t>Прочие поступления от денежных взысканий (штрафов) и иных сумм в возмещение ущерба, зачисляемые в бюджеты субъектов Российской Федерации</t>
  </si>
  <si>
    <t>11701020020000180</t>
  </si>
  <si>
    <t>Невыясненные поступления, зачисляемые в бюджеты субъектов Российской Федерации</t>
  </si>
  <si>
    <t>20000000000000000</t>
  </si>
  <si>
    <t>БЕЗВОЗМЕЗДНЫЕ ПОСТУПЛЕНИЯ</t>
  </si>
  <si>
    <t>Дотации бюджетам субъектов Российской Федерации на выравнивание бюджетной обеспеченности</t>
  </si>
  <si>
    <t>________________</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</si>
  <si>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</si>
  <si>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Управление Федеральной службы по надзору в сфере защиты прав потребителей и благополучия человека по Забайкальскому краю</t>
  </si>
  <si>
    <t>Код классификации доходов бюджетов Российской Федерации</t>
  </si>
  <si>
    <t>Денежные взыскания (штрафы) за нарушение законодательства о налогах и сборах, предусмотренные статьей 129.2 Налогового кодекса Российской Федерации</t>
  </si>
  <si>
    <t>Наименование показателя</t>
  </si>
  <si>
    <t>11302992020000130</t>
  </si>
  <si>
    <t>Прочие доходы от компенсации затрат бюджетов субъектов Российской Федерации</t>
  </si>
  <si>
    <t>11301992020000130</t>
  </si>
  <si>
    <t>Прочие доходы от оказания платных услуг (работ) получателями средств бюджетов субъектов Российской Федерации</t>
  </si>
  <si>
    <t>11637020020000140</t>
  </si>
  <si>
    <t>Денежные взыскания (штрафы) за нарушение бюджетного законодательства (в части бюджетов субъектов Российской Федерации)</t>
  </si>
  <si>
    <t>Плата за выбросы загрязняющих веществ в атмосферный воздух стационарными объектами</t>
  </si>
  <si>
    <t>Плата за выбросы загрязняющих веществ в атмосферный воздух передвижными объектами</t>
  </si>
  <si>
    <t>Плата за размещение отходов производства и потребления</t>
  </si>
  <si>
    <t>11201010010000120</t>
  </si>
  <si>
    <t>11201020010000120</t>
  </si>
  <si>
    <t>11201030010000120</t>
  </si>
  <si>
    <t>11201040010000120</t>
  </si>
  <si>
    <t>053</t>
  </si>
  <si>
    <t>106</t>
  </si>
  <si>
    <t>Денежные взыскания (штрафы) за нарушение законодательства Российской Федерации о безопасности дорожного движения</t>
  </si>
  <si>
    <t>11630020010000140</t>
  </si>
  <si>
    <t>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t>
  </si>
  <si>
    <t>11630012010000140</t>
  </si>
  <si>
    <t>Налог на доходы физических лиц с доходов, полученных физическими лицами в соответствии со статьей 228 Налогового кодекса Российской Федерации</t>
  </si>
  <si>
    <t>10102020010000110</t>
  </si>
  <si>
    <t xml:space="preserve">Налог, взимаемый с налогоплательщиков, выбравших в качестве объекта налогообложения доходы </t>
  </si>
  <si>
    <t>Налог, взимаемый с налогоплательщиков, выбравших в качестве объекта налогообложения доходы (за налоговые периоды, истекшие до 1 января 2011 года)</t>
  </si>
  <si>
    <t>Налог на добычу полезных ископаемых в виде угля</t>
  </si>
  <si>
    <t>10701060010000110</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</si>
  <si>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</si>
  <si>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11301520020000130</t>
  </si>
  <si>
    <t xml:space="preserve">Налог, взимаемый в виде стоимости патента в связи с применением упрощенной системы налогообложения  </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</si>
  <si>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дорожных фондов субъектов Российской Федерации, либо в связи с уклонением от заключения таких контрактов или иных договоров</t>
  </si>
  <si>
    <t>11646000020000140</t>
  </si>
  <si>
    <t>Денежные взыскания (штрафы) за нарушение  законодательства Российской Федерации о пожарной безопасности</t>
  </si>
  <si>
    <t>Прочие безвозмездные поступления в бюджеты субъектов Российской Федерации</t>
  </si>
  <si>
    <t>20702030020000180</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</si>
  <si>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</si>
  <si>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21802020020000180</t>
  </si>
  <si>
    <t>Доходы бюджетов субъектов Российской Федерации от возврата автономными учреждениями остатков субсидий прошлых лет</t>
  </si>
  <si>
    <t>Прочие межбюджетные трансферты, передаваемые бюджетам субъектов Российской Федерации</t>
  </si>
  <si>
    <t xml:space="preserve"> 11105072020000120</t>
  </si>
  <si>
    <t>Федеральное казенное учреждение "Управление финансового обеспечения Министерства обороны Российской Федерации по Забайкальскому краю "</t>
  </si>
  <si>
    <t>10906020020000110</t>
  </si>
  <si>
    <t>10911010020000110</t>
  </si>
  <si>
    <t>10911020020000110</t>
  </si>
  <si>
    <t>Департамент по гражданской обороне и пожарной безопасности Забайкальского края</t>
  </si>
  <si>
    <t>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</si>
  <si>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Плата за сбросы загрязняющих веществ в водные объекты</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</si>
  <si>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</si>
  <si>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Денежные взыскания (штрафы) за нарушение законодательства Российской Федерации о пожарной безопасности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</si>
  <si>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</si>
  <si>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11618020020000140</t>
  </si>
  <si>
    <t>Доходы от сдачи в аренду имущества, составляющего казну субъекта Российской Федерации (за исключением земельных участков)</t>
  </si>
  <si>
    <t>Федеральное агентство лесного хозяйства</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</si>
  <si>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</si>
  <si>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</si>
  <si>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10302240010000110</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</si>
  <si>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</si>
  <si>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</si>
  <si>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</si>
  <si>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</si>
  <si>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Регулярные платежи за пользование недрами при пользовании недрами на территории Российской Федерации</t>
  </si>
  <si>
    <t>10807140010000110</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</si>
  <si>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</si>
  <si>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11642020020000140</t>
  </si>
  <si>
    <t>Денежные взыскания (штрафы) за нарушение условий договоров (соглашений) о предоставлении бюджетных кредитов за счет средств бюджетов субъектов Российской Федерации</t>
  </si>
  <si>
    <t>Единая субвенция бюджетам субъектов Российской Федерации</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</si>
  <si>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</si>
  <si>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</si>
  <si>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</si>
  <si>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</si>
  <si>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10807380010000110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</si>
  <si>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</si>
  <si>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10807390010000110</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</si>
  <si>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</si>
  <si>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</si>
  <si>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</si>
  <si>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</si>
  <si>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Сборы за участие в конкурсе (аукционе) на право пользования участками недр местного значения</t>
  </si>
  <si>
    <t>11625086020000140</t>
  </si>
  <si>
    <t>Денежные взыскания (штрафы) за нарушение водного законодательства, установленное на водных объектах, находящихся в федеральной собственности, налагаемые исполнительными органами государственной власти субъектов Российской Федерации</t>
  </si>
  <si>
    <t>Управление Министерства внутренних дел  Российской Федерации по Забайкальскому краю</t>
  </si>
  <si>
    <t xml:space="preserve">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t>
  </si>
  <si>
    <t>066</t>
  </si>
  <si>
    <t>Министерство экономического развития и Забайкальского края</t>
  </si>
  <si>
    <t>Законодательное Собрание Забайкальского края</t>
  </si>
  <si>
    <t>063</t>
  </si>
  <si>
    <t>Управление Федерального казначейства по Забайкальскому краю</t>
  </si>
  <si>
    <t>Управление государственного автодорожного надзора по Забайкальскому краю Федеральной службы  по надзору в сфере транспорта</t>
  </si>
  <si>
    <t>Прокуратура Забайкальского края</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</si>
  <si>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Забайкальскому краю</t>
  </si>
  <si>
    <t>Акцизы на сидр, пуаре, медовуху, производимые на территории Российской Федерации</t>
  </si>
  <si>
    <t>10302120010000110</t>
  </si>
  <si>
    <t xml:space="preserve">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t>
  </si>
  <si>
    <t>10807010010000110</t>
  </si>
  <si>
    <t>Налог на прибыль организаций, зачислявшийся до 1 января 2005 года в местные бюджеты, мобилизуемый на территориях муниципальных районов</t>
  </si>
  <si>
    <t>10901030050000110</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</si>
  <si>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</si>
  <si>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</si>
  <si>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10101014020000110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</si>
  <si>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субъектов Российской Федерации</t>
  </si>
  <si>
    <t xml:space="preserve">Управление Федеральной службы 
государственной регистрации, кадастра и картографии по Забайкальскому краю
</t>
  </si>
  <si>
    <t>321</t>
  </si>
  <si>
    <t>Государственная пошлина за государственную регистрацию прав, ограничений (обременений) прав на недвижимое имущество и сделок с ним</t>
  </si>
  <si>
    <t>10807020010000110</t>
  </si>
  <si>
    <t>Государственная пошлина за выдачу и обмен паспорта гражданина Российской Федерации</t>
  </si>
  <si>
    <t>10807100010000110</t>
  </si>
  <si>
    <t>10806000010000110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</si>
  <si>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t>
  </si>
  <si>
    <t>20302040020000180</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</si>
  <si>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</si>
  <si>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</si>
  <si>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</si>
  <si>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 xml:space="preserve">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t>
  </si>
  <si>
    <t>Управление Федеральной службы по надзору в сфере связи, информационных технологий и массовых коммуникаций по Забайкальскому краю (Управление Роскомнадзора по Забайкальскому краю)</t>
  </si>
  <si>
    <t>Прочие доходы от оказания платных услуг  (работ) получателями средств бюджетов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</si>
  <si>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</si>
  <si>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10807340010000110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</si>
  <si>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субъектов Российской Федерации</t>
  </si>
  <si>
    <t>11105322020000120</t>
  </si>
  <si>
    <t>Доходы от продажи квартир, находящихся в собственности субъектов Российской Федерации</t>
  </si>
  <si>
    <t>11401020020000410</t>
  </si>
  <si>
    <t>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или межмуниципального значения в целях строительства (реконструкции), капитального ремонта и эксплуатации объектов дорожного сервиса, прокладки, переноса, переустройства и эксплуатации инженерных коммуникаций, установки и эксплуатации рекламных конструкций</t>
  </si>
  <si>
    <t>11105100020000120</t>
  </si>
  <si>
    <t>Доходы от эксплуатации и использования имущества автомобильных дорог, находящихся в собственности субъектов Российской Федерации</t>
  </si>
  <si>
    <t>11109032020000120</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</si>
  <si>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</si>
  <si>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10807262010000110</t>
  </si>
  <si>
    <t>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</si>
  <si>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10807282010000110</t>
  </si>
  <si>
    <t xml:space="preserve">Минимальный налог, зачисляемый в бюджеты субъектов Российской Федерации (за налоговые периоды, истекшие до 1 января 2016 года)
</t>
  </si>
  <si>
    <t>Прочие безвозмездные поступления в бюджеты субъектов Российской Федерации от бюджета Пенсионного фонда Российской Федерации</t>
  </si>
  <si>
    <t>Субвенции бюджетам субъектов Российской Федерации на обеспечение жильем граждан, уволенных с военной службы (службы), и приравненных к ним лиц</t>
  </si>
  <si>
    <t xml:space="preserve">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t>
  </si>
  <si>
    <t>Субсидии бюджетам субъектов Российской Федерации на реализацию мероприятий государственной программы Российской Федерации "Доступная среда" на 2011-2020 годы</t>
  </si>
  <si>
    <t>Код главного админис                    тратора доходов бюджета</t>
  </si>
  <si>
    <t>Доходы бюджета Забайкальского края по кодам классификации доходов бюджетов                                                    Российской Федерации за 2017 год</t>
  </si>
  <si>
    <t>Администрация Агинского Бурятского округа Забайкальского края</t>
  </si>
  <si>
    <t>006</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</si>
  <si>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</si>
  <si>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11204013020000120</t>
  </si>
  <si>
    <t>Плата за использование лесов, расположенных на землях лесного фонда, в части, превышающей минимальный размер арендной платы</t>
  </si>
  <si>
    <t>11204014020000120</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</si>
  <si>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</si>
  <si>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11204015020000120</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</si>
  <si>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</si>
  <si>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11301410010000130</t>
  </si>
  <si>
    <t>Плата за иные виды негативного воздействия на окружающую среду</t>
  </si>
  <si>
    <t>11201050010000120</t>
  </si>
  <si>
    <t>Плата за выбросы загрязняющих веществ, образующихся при сжигании на факельных установках и (или) рассеивании попутного нефтяного газа</t>
  </si>
  <si>
    <t>11201070010000120</t>
  </si>
  <si>
    <t>Территориальный орган Федеральной службы по надзору в сфере здравоохранения по Забайкальскому краю</t>
  </si>
  <si>
    <t>060</t>
  </si>
  <si>
    <t xml:space="preserve">Государственная инспекция 
Забайкальского края
</t>
  </si>
  <si>
    <t>072</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</si>
  <si>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</si>
  <si>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10807142010000110</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</si>
  <si>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</si>
  <si>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10807400010000110</t>
  </si>
  <si>
    <t>Платежи, взимаемые государственными органами (организациями) субъектов Российской Федерации за выполнение определенных функций</t>
  </si>
  <si>
    <t>11502020020000140</t>
  </si>
  <si>
    <t xml:space="preserve">Государственная служба по охране 
объектов культурного наследия 
Забайкальского края
</t>
  </si>
  <si>
    <t>073</t>
  </si>
  <si>
    <t>10302140010000110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</si>
  <si>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</si>
  <si>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10903082020000110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</si>
  <si>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</si>
  <si>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11301020010000130</t>
  </si>
  <si>
    <t>Плата за предоставление информации из реестра дисквалифицированных лиц</t>
  </si>
  <si>
    <t>11301190010000130</t>
  </si>
  <si>
    <t>Денежные взыскания (штрафы) за нарушение лесного законодательства на лесных участках, находящихся в собственности субъектов Российской Федерации</t>
  </si>
  <si>
    <t>11625072020000140</t>
  </si>
  <si>
    <t>Плата за предоставление сведений из Единого государственного реестра недвижимости</t>
  </si>
  <si>
    <t>11301031010000130</t>
  </si>
  <si>
    <t>Министерство социальной защиты населения Забайкальского края</t>
  </si>
  <si>
    <t>Управление Федеральной службы войск национальной гвардии Российской Федерации по Забайкальскому краю</t>
  </si>
  <si>
    <t xml:space="preserve">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t>
  </si>
  <si>
    <t>20215009020000151</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</si>
  <si>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t>
  </si>
  <si>
    <t>20215010020000151</t>
  </si>
  <si>
    <t>20215549020000151</t>
  </si>
  <si>
    <t>Дотации бюджетам субъектов Российской Федерации за достижение наивысших темпов роста налогового потенциала</t>
  </si>
  <si>
    <t>20235118000000151</t>
  </si>
  <si>
    <t>20235900020000151</t>
  </si>
  <si>
    <t>21860010020000151</t>
  </si>
  <si>
    <t>20225382020000151</t>
  </si>
  <si>
    <t>20225402020000151</t>
  </si>
  <si>
    <t>Субсидии бюджетам субъектов Российской Федерации на  закупку авиационной услуги органами государственной власти субъектов Российской Федерации для оказания медицинской помощи с применением авиации</t>
  </si>
  <si>
    <t>20225554020000151</t>
  </si>
  <si>
    <t>20235460020000151</t>
  </si>
  <si>
    <t>20245136020000151</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</si>
  <si>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</si>
  <si>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20245161020000151</t>
  </si>
  <si>
    <t>Межбюджетные трансферты, передаваемые бюджетам субъектов Российской Федерации на осуществление единовременных выплат медицинским работникам</t>
  </si>
  <si>
    <t>Доходы бюджетов субъектов Российской Федерации от возврата бюджетными учреждениями остатков субсидий прошлых лет</t>
  </si>
  <si>
    <t>21802010020000180</t>
  </si>
  <si>
    <t>Возврат остатков иных межбюджетных трансфертов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B и C, из бюджетов субъектов Российской Федерации</t>
  </si>
  <si>
    <t>Возврат остатков иных межбюджетных трансфертов на реализацию отдельных полномочий в области лекарственного обеспечения из бюджетов субъектов Российской Федерации</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</si>
  <si>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</si>
  <si>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</si>
  <si>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21945072020000151</t>
  </si>
  <si>
    <t>21945161020000151</t>
  </si>
  <si>
    <t>21951360020000151</t>
  </si>
  <si>
    <t>21990000020000151</t>
  </si>
  <si>
    <t>Субсидии бюджетам субъектов Российской Федерации на поддержку творческой деятельности и техническое оснащение детских и кукольных театров</t>
  </si>
  <si>
    <t>20225517020000151</t>
  </si>
  <si>
    <t xml:space="preserve">Министерство природных ресурсов Забайкальского края </t>
  </si>
  <si>
    <t xml:space="preserve">Министерство сельского хозяйства Забайкальского края </t>
  </si>
  <si>
    <t>Субсидия бюджетам субъектов Российской Федерации на поддержку отрасли культуры</t>
  </si>
  <si>
    <t>20225519020000151</t>
  </si>
  <si>
    <t>Субсидии бюджетам субъектов Российской Федерации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</si>
  <si>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20225558020000151</t>
  </si>
  <si>
    <t>20225027020000151</t>
  </si>
  <si>
    <t>20225082020000151</t>
  </si>
  <si>
    <t>20225086020000151</t>
  </si>
  <si>
    <t>20225209020000151</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</si>
  <si>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</si>
  <si>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20225462020000151</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</si>
  <si>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</si>
  <si>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20235134020000151</t>
  </si>
  <si>
    <t>20235135020000151</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</si>
  <si>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</si>
  <si>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20235137020000151</t>
  </si>
  <si>
    <t>20235220020000151</t>
  </si>
  <si>
    <t>20235240020000151</t>
  </si>
  <si>
    <t>20235250020000151</t>
  </si>
  <si>
    <t>20235260020000151</t>
  </si>
  <si>
    <t>20235270020000151</t>
  </si>
  <si>
    <t>20235280020000151</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</si>
  <si>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</si>
  <si>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20235290020000151</t>
  </si>
  <si>
    <t>20235380020000151</t>
  </si>
  <si>
    <t>20249999020000151</t>
  </si>
  <si>
    <t>20290071020000151</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</si>
  <si>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</si>
  <si>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Возврат остатков субсидий на мероприятия государственной программы Российской Федерации "Доступная среда" на 2011 - 2020 годы из бюджетов субъектов Российской Федерации</t>
  </si>
  <si>
    <t>Возврат остатков субсидий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из бюджетов субъектов Российской Федерации</t>
  </si>
  <si>
    <t>21925027020000151</t>
  </si>
  <si>
    <t>21925470020000151</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</si>
  <si>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субъектов Российской Федерации</t>
  </si>
  <si>
    <t>21925495020000151</t>
  </si>
  <si>
    <t>20220051020000151</t>
  </si>
  <si>
    <t>20245142020000151</t>
  </si>
  <si>
    <t>20245141020000151</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</si>
  <si>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</si>
  <si>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20225066020000151</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</si>
  <si>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</si>
  <si>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20225527020000151</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</si>
  <si>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</si>
  <si>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21925064020000151</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</si>
  <si>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</si>
  <si>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20225097020000151</t>
  </si>
  <si>
    <t>Субсидии бюджетам субъектов Российской Федерации на софинансирование расходов по внедрению в общеобразовательных организациях системы мониторинга здоровья обучающихся на основе отечественной технологической платформы</t>
  </si>
  <si>
    <t>20225564020000151</t>
  </si>
  <si>
    <t>Субсидии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</si>
  <si>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20225515020000151</t>
  </si>
  <si>
    <t>Субсидии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t>
  </si>
  <si>
    <t>20225555020000151</t>
  </si>
  <si>
    <t>Субсидии бюджетам субъектов Российской Федерации на поддержку обустройства мест массового отдыха населения (городских парков)</t>
  </si>
  <si>
    <t>20225560020000151</t>
  </si>
  <si>
    <t>20235485020000151</t>
  </si>
  <si>
    <t>Межбюджетные трансферты, передаваемые бюджетам субъектов Российской Федерации на финансовое обеспечение дорожной деятельности</t>
  </si>
  <si>
    <t>20245390020000151</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</si>
  <si>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</si>
  <si>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Доходы бюджетов субъектов Российской Федерации от возврата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муниципальных образований</t>
  </si>
  <si>
    <t>21825018020000151</t>
  </si>
  <si>
    <t>Доходы бюджетов субъектов Российской Федерации от возврата остатков субсидий на мероприятия по переселению граждан из ветхого и аварийного жилья в зоне Байкало-Амурской магистрали из бюджетов муниципальных образований</t>
  </si>
  <si>
    <t>21825020020000151</t>
  </si>
  <si>
    <t>21825023020000151</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</si>
  <si>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</si>
  <si>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Возврат остатков субсидий на мероприятия по переселению граждан из ветхого и аварийного жилья в зоне Байкало-Амурской магистрали из бюджетов субъектов Российской Федерации</t>
  </si>
  <si>
    <t>Возврат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субъектов Российской Федерации</t>
  </si>
  <si>
    <t>21925018020000151</t>
  </si>
  <si>
    <t>21925020020000151</t>
  </si>
  <si>
    <t>21925023020000151</t>
  </si>
  <si>
    <t>21925214020000151</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</si>
  <si>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</si>
  <si>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20235120020000151</t>
  </si>
  <si>
    <t>20235128020000151</t>
  </si>
  <si>
    <t>Субвенции бюджетам субъектов Российской Федерации на осуществление отдельных полномочий в области лесных отношений</t>
  </si>
  <si>
    <t>20235129020000151</t>
  </si>
  <si>
    <t>20225541020000151</t>
  </si>
  <si>
    <t>Субсидии бюджетам субъектов Российской Федерации на повышение продуктивности в молочном скотоводстве</t>
  </si>
  <si>
    <t>20225542020000151</t>
  </si>
  <si>
    <t>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t>
  </si>
  <si>
    <t>20225543020000151</t>
  </si>
  <si>
    <t>Субсидии бюджетам субъектов Российской Федерации на возмещение части процентной ставки по инвестиционным кредитам (займам) в агропромышленном комплексе</t>
  </si>
  <si>
    <t>20225544020000151</t>
  </si>
  <si>
    <t>Межбюджетные трансферты, передаваемые бюджетам субъектов Российской Федерации на компенсацию сельскохозяйственным товаропроизводителям ущерба, причиненного в результате чрезвычайных ситуаций природного характера</t>
  </si>
  <si>
    <t>20245473020000151</t>
  </si>
  <si>
    <t>Возврат остатков субсидий на возмещение части затрат на приобретение элитных семян из бюджетов субъектов Российской Федерации</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</si>
  <si>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</si>
  <si>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Возврат остатков субсидий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 из бюджетов субъектов Российской Федерации</t>
  </si>
  <si>
    <t>Возврат остатков субсидий на поддержку экономически значимых региональных программ по развитию мясного скотоводства из бюджетов субъектов Российской Федерации</t>
  </si>
  <si>
    <t>Возврат остатков субсидий на поддержку начинающих фермеров из бюджетов субъектов Российской Федерации</t>
  </si>
  <si>
    <t>Возврат остатков субсидий на развитие семейных животноводческих ферм из бюджетов субъектов Российской Федерации</t>
  </si>
  <si>
    <t>Возврат остатков субсидий на поддержку производства и реализации тонкорунной и полутонкорунной шерсти из бюджетов субъектов Российской Федерации</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</si>
  <si>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</si>
  <si>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21925031020000151</t>
  </si>
  <si>
    <t>21925043020000151</t>
  </si>
  <si>
    <t>21925049020000151</t>
  </si>
  <si>
    <t>21925051020000151</t>
  </si>
  <si>
    <t>21925053020000151</t>
  </si>
  <si>
    <t>21925054020000151</t>
  </si>
  <si>
    <t>21925436020000151</t>
  </si>
  <si>
    <t>21925541020000151</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</si>
  <si>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субъектов Российской Федерации</t>
  </si>
  <si>
    <t>Доходы бюджетов субъектов Российской Федерации от возврата остатков субсидий на мероприятия подпрограммы "Обеспечение жильем молодых семей" федеральной целевой программы "Жилище" на 2015 - 2020 годы из бюджетов муниципальных образований</t>
  </si>
  <si>
    <t>20220077020000151</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</si>
  <si>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</si>
  <si>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</si>
  <si>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муниципальных образований</t>
  </si>
  <si>
    <t xml:space="preserve">к Закону Забайкальского края                                                                                  "Об исполнении бюджета                            Забайкальского края за 2017 год" </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</si>
  <si>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</si>
  <si>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</si>
  <si>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</si>
  <si>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</si>
  <si>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</si>
  <si>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20215001020000151</t>
  </si>
</sst>
</file>

<file path=xl/styles.xml><?xml version="1.0" encoding="utf-8"?>
<styleSheet xmlns="http://schemas.openxmlformats.org/spreadsheetml/2006/main">
  <numFmts count="6">
    <numFmt numFmtId="164" formatCode="#,##0.0_ ;\-#,##0.0\ "/>
    <numFmt numFmtId="165" formatCode="#,##0.0"/>
    <numFmt numFmtId="166" formatCode="dd\.mm\.yyyy"/>
    <numFmt numFmtId="167" formatCode="#,##0.00_ ;\-#,##0.00"/>
    <numFmt numFmtId="168" formatCode="_-* #,##0.0\ _₽_-;\-* #,##0.0\ _₽_-;_-* &quot;-&quot;?\ _₽_-;_-@_-"/>
    <numFmt numFmtId="169" formatCode="_-* #,##0.0_р_._-;\-* #,##0.0_р_._-;_-* &quot;-&quot;?_р_._-;_-@_-"/>
  </numFmts>
  <fonts count="26">
    <font>
      <sz val="11"/>
      <color theme="1"/>
      <name val="Calibri"/>
      <family val="2"/>
      <charset val="204"/>
      <scheme val="minor"/>
    </font>
    <font>
      <sz val="12"/>
      <name val="Times New Roman"/>
      <family val="1"/>
      <charset val="204"/>
    </font>
    <font>
      <b/>
      <sz val="13"/>
      <name val="Times New Roman"/>
      <family val="1"/>
      <charset val="204"/>
    </font>
    <font>
      <b/>
      <sz val="12"/>
      <name val="Times New Roman"/>
      <family val="1"/>
      <charset val="204"/>
    </font>
    <font>
      <sz val="11"/>
      <name val="Calibri"/>
      <family val="2"/>
      <charset val="204"/>
    </font>
    <font>
      <b/>
      <sz val="11"/>
      <name val="Calibri"/>
      <family val="2"/>
      <charset val="204"/>
    </font>
    <font>
      <sz val="11"/>
      <name val="Calibri"/>
      <family val="2"/>
      <scheme val="minor"/>
    </font>
    <font>
      <sz val="10"/>
      <color rgb="FF000000"/>
      <name val="Arial Cyr"/>
    </font>
    <font>
      <sz val="10"/>
      <color rgb="FF000000"/>
      <name val="Arial"/>
      <family val="2"/>
      <charset val="204"/>
    </font>
    <font>
      <sz val="8"/>
      <color rgb="FF000000"/>
      <name val="Arial Cyr"/>
    </font>
    <font>
      <sz val="9"/>
      <color rgb="FF000000"/>
      <name val="Arial Cyr"/>
    </font>
    <font>
      <sz val="8"/>
      <color rgb="FF000000"/>
      <name val="Arial"/>
      <family val="2"/>
      <charset val="204"/>
    </font>
    <font>
      <sz val="11"/>
      <color rgb="FF000000"/>
      <name val="Calibri"/>
      <family val="2"/>
      <charset val="204"/>
      <scheme val="minor"/>
    </font>
    <font>
      <b/>
      <sz val="11"/>
      <color rgb="FF000000"/>
      <name val="Arial Cyr"/>
    </font>
    <font>
      <sz val="11"/>
      <color rgb="FF000000"/>
      <name val="Arial"/>
      <family val="2"/>
      <charset val="204"/>
    </font>
    <font>
      <b/>
      <sz val="10"/>
      <color rgb="FF000000"/>
      <name val="Arial"/>
      <family val="2"/>
      <charset val="204"/>
    </font>
    <font>
      <b/>
      <sz val="11"/>
      <color rgb="FF000000"/>
      <name val="Arial"/>
      <family val="2"/>
      <charset val="204"/>
    </font>
    <font>
      <u/>
      <sz val="8"/>
      <color rgb="FF000000"/>
      <name val="Arial"/>
      <family val="2"/>
      <charset val="204"/>
    </font>
    <font>
      <sz val="8"/>
      <color rgb="FF000000"/>
      <name val="Times New Roman"/>
      <family val="1"/>
      <charset val="204"/>
    </font>
    <font>
      <sz val="10"/>
      <color theme="1"/>
      <name val="Arial"/>
      <family val="2"/>
      <charset val="204"/>
    </font>
    <font>
      <sz val="11"/>
      <name val="Calibri"/>
      <family val="2"/>
      <charset val="204"/>
      <scheme val="minor"/>
    </font>
    <font>
      <b/>
      <sz val="11"/>
      <name val="Calibri"/>
      <family val="2"/>
      <charset val="204"/>
      <scheme val="minor"/>
    </font>
    <font>
      <sz val="14"/>
      <name val="Calibri"/>
      <family val="2"/>
      <charset val="204"/>
      <scheme val="minor"/>
    </font>
    <font>
      <sz val="12"/>
      <name val="Calibri"/>
      <family val="2"/>
      <charset val="204"/>
      <scheme val="minor"/>
    </font>
    <font>
      <sz val="13"/>
      <name val="Times New Roman"/>
      <family val="1"/>
      <charset val="204"/>
    </font>
    <font>
      <sz val="11"/>
      <name val="Times New Roman"/>
      <family val="1"/>
      <charset val="204"/>
    </font>
  </fonts>
  <fills count="6">
    <fill>
      <patternFill patternType="none"/>
    </fill>
    <fill>
      <patternFill patternType="gray125"/>
    </fill>
    <fill>
      <patternFill patternType="solid">
        <fgColor rgb="FFCCCCCC"/>
      </patternFill>
    </fill>
    <fill>
      <patternFill patternType="solid">
        <fgColor theme="0"/>
        <bgColor indexed="64"/>
      </patternFill>
    </fill>
    <fill>
      <patternFill patternType="solid">
        <fgColor rgb="FF92D050"/>
        <bgColor indexed="64"/>
      </patternFill>
    </fill>
    <fill>
      <patternFill patternType="solid">
        <fgColor rgb="FF7030A0"/>
        <bgColor indexed="64"/>
      </patternFill>
    </fill>
  </fills>
  <borders count="5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style="medium">
        <color rgb="FF000000"/>
      </right>
      <top style="medium">
        <color rgb="FF000000"/>
      </top>
      <bottom style="medium">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style="medium">
        <color rgb="FF000000"/>
      </right>
      <top style="hair">
        <color rgb="FF000000"/>
      </top>
      <bottom/>
      <diagonal/>
    </border>
    <border>
      <left/>
      <right style="medium">
        <color rgb="FF000000"/>
      </right>
      <top/>
      <bottom style="hair">
        <color rgb="FF000000"/>
      </bottom>
      <diagonal/>
    </border>
    <border>
      <left/>
      <right style="medium">
        <color rgb="FF000000"/>
      </right>
      <top style="hair">
        <color rgb="FF000000"/>
      </top>
      <bottom style="hair">
        <color rgb="FF000000"/>
      </bottom>
      <diagonal/>
    </border>
    <border>
      <left/>
      <right/>
      <top style="hair">
        <color rgb="FF000000"/>
      </top>
      <bottom style="hair">
        <color rgb="FF000000"/>
      </bottom>
      <diagonal/>
    </border>
    <border>
      <left/>
      <right/>
      <top style="hair">
        <color rgb="FF000000"/>
      </top>
      <bottom style="thin">
        <color rgb="FF000000"/>
      </bottom>
      <diagonal/>
    </border>
    <border>
      <left/>
      <right style="medium">
        <color rgb="FF000000"/>
      </right>
      <top style="thin">
        <color rgb="FF000000"/>
      </top>
      <bottom style="thin">
        <color rgb="FF000000"/>
      </bottom>
      <diagonal/>
    </border>
    <border>
      <left/>
      <right/>
      <top style="hair">
        <color rgb="FF000000"/>
      </top>
      <bottom/>
      <diagonal/>
    </border>
    <border>
      <left style="thin">
        <color rgb="FF000000"/>
      </left>
      <right style="medium">
        <color rgb="FF000000"/>
      </right>
      <top/>
      <bottom style="hair">
        <color rgb="FF000000"/>
      </bottom>
      <diagonal/>
    </border>
    <border>
      <left/>
      <right style="medium">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medium">
        <color rgb="FF000000"/>
      </right>
      <top style="hair">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medium">
        <color rgb="FF000000"/>
      </bottom>
      <diagonal/>
    </border>
    <border>
      <left/>
      <right/>
      <top style="medium">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hair">
        <color rgb="FF000000"/>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right/>
      <top style="thin">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s>
  <cellStyleXfs count="195">
    <xf numFmtId="0" fontId="0" fillId="0" borderId="0"/>
    <xf numFmtId="0" fontId="6" fillId="0" borderId="0"/>
    <xf numFmtId="0" fontId="6" fillId="0" borderId="0"/>
    <xf numFmtId="0" fontId="7" fillId="0" borderId="4">
      <alignment horizontal="left" wrapText="1"/>
    </xf>
    <xf numFmtId="0" fontId="8" fillId="0" borderId="0"/>
    <xf numFmtId="0" fontId="8" fillId="0" borderId="0"/>
    <xf numFmtId="0" fontId="6" fillId="0" borderId="0"/>
    <xf numFmtId="4" fontId="9" fillId="0" borderId="5">
      <alignment horizontal="right" shrinkToFit="1"/>
    </xf>
    <xf numFmtId="2" fontId="9" fillId="0" borderId="6">
      <alignment horizontal="center" shrinkToFit="1"/>
    </xf>
    <xf numFmtId="49" fontId="9" fillId="0" borderId="4">
      <alignment horizontal="center" vertical="top" wrapText="1"/>
    </xf>
    <xf numFmtId="4" fontId="9" fillId="0" borderId="6">
      <alignment horizontal="right" shrinkToFit="1"/>
    </xf>
    <xf numFmtId="49" fontId="9" fillId="0" borderId="0">
      <alignment horizontal="right"/>
    </xf>
    <xf numFmtId="4" fontId="9" fillId="0" borderId="7">
      <alignment horizontal="right" shrinkToFit="1"/>
    </xf>
    <xf numFmtId="167" fontId="9" fillId="0" borderId="8">
      <alignment horizontal="right" vertical="center" shrinkToFit="1"/>
    </xf>
    <xf numFmtId="4" fontId="9" fillId="0" borderId="9">
      <alignment horizontal="right" shrinkToFit="1"/>
    </xf>
    <xf numFmtId="2" fontId="9" fillId="0" borderId="10">
      <alignment horizontal="center" shrinkToFit="1"/>
    </xf>
    <xf numFmtId="0" fontId="10" fillId="0" borderId="11">
      <alignment horizontal="left" wrapText="1"/>
    </xf>
    <xf numFmtId="0" fontId="10" fillId="0" borderId="12">
      <alignment horizontal="center" vertical="top" wrapText="1"/>
    </xf>
    <xf numFmtId="0" fontId="9" fillId="0" borderId="12">
      <alignment horizontal="center"/>
    </xf>
    <xf numFmtId="0" fontId="9" fillId="0" borderId="13">
      <alignment horizontal="left" wrapText="1" indent="2"/>
    </xf>
    <xf numFmtId="0" fontId="9" fillId="0" borderId="14">
      <alignment horizontal="left" wrapText="1"/>
    </xf>
    <xf numFmtId="0" fontId="9" fillId="0" borderId="15">
      <alignment horizontal="left" wrapText="1"/>
    </xf>
    <xf numFmtId="0" fontId="8" fillId="2" borderId="16"/>
    <xf numFmtId="0" fontId="8" fillId="2" borderId="17"/>
    <xf numFmtId="0" fontId="9" fillId="0" borderId="18">
      <alignment horizontal="left" wrapText="1" indent="2"/>
    </xf>
    <xf numFmtId="0" fontId="8" fillId="2" borderId="19"/>
    <xf numFmtId="0" fontId="9" fillId="0" borderId="20">
      <alignment horizontal="left" wrapText="1"/>
    </xf>
    <xf numFmtId="0" fontId="11" fillId="0" borderId="18">
      <alignment wrapText="1"/>
    </xf>
    <xf numFmtId="0" fontId="9" fillId="0" borderId="21">
      <alignment horizontal="left" wrapText="1"/>
    </xf>
    <xf numFmtId="0" fontId="9" fillId="0" borderId="0">
      <alignment horizontal="left" wrapText="1"/>
    </xf>
    <xf numFmtId="0" fontId="12" fillId="0" borderId="11"/>
    <xf numFmtId="0" fontId="9" fillId="0" borderId="22">
      <alignment horizontal="center"/>
    </xf>
    <xf numFmtId="0" fontId="7" fillId="0" borderId="23">
      <alignment horizontal="left"/>
    </xf>
    <xf numFmtId="0" fontId="12" fillId="0" borderId="23"/>
    <xf numFmtId="0" fontId="9" fillId="0" borderId="23">
      <alignment horizontal="left"/>
    </xf>
    <xf numFmtId="0" fontId="9" fillId="0" borderId="24">
      <alignment horizontal="left"/>
    </xf>
    <xf numFmtId="0" fontId="9" fillId="0" borderId="25">
      <alignment horizontal="left" wrapText="1"/>
    </xf>
    <xf numFmtId="0" fontId="9" fillId="0" borderId="12">
      <alignment horizontal="left" wrapText="1"/>
    </xf>
    <xf numFmtId="0" fontId="8" fillId="2" borderId="11"/>
    <xf numFmtId="0" fontId="7" fillId="0" borderId="26">
      <alignment horizontal="left"/>
    </xf>
    <xf numFmtId="0" fontId="9" fillId="0" borderId="0">
      <alignment horizontal="left"/>
    </xf>
    <xf numFmtId="0" fontId="7" fillId="0" borderId="0">
      <alignment horizontal="left"/>
    </xf>
    <xf numFmtId="0" fontId="7" fillId="0" borderId="4">
      <alignment horizontal="left"/>
    </xf>
    <xf numFmtId="0" fontId="7" fillId="0" borderId="26"/>
    <xf numFmtId="0" fontId="10" fillId="0" borderId="11">
      <alignment horizontal="center" vertical="center"/>
    </xf>
    <xf numFmtId="49" fontId="10" fillId="0" borderId="4">
      <alignment horizontal="center" vertical="top" wrapText="1"/>
    </xf>
    <xf numFmtId="0" fontId="9" fillId="0" borderId="27">
      <alignment horizontal="center"/>
    </xf>
    <xf numFmtId="0" fontId="8" fillId="2" borderId="28"/>
    <xf numFmtId="0" fontId="9" fillId="0" borderId="29">
      <alignment horizontal="center" vertical="center" shrinkToFit="1"/>
    </xf>
    <xf numFmtId="0" fontId="9" fillId="0" borderId="30">
      <alignment horizontal="center" vertical="center" shrinkToFit="1"/>
    </xf>
    <xf numFmtId="0" fontId="9" fillId="0" borderId="31">
      <alignment horizontal="center" vertical="center" shrinkToFit="1"/>
    </xf>
    <xf numFmtId="0" fontId="9" fillId="0" borderId="30">
      <alignment horizontal="center" vertical="center" shrinkToFit="1"/>
    </xf>
    <xf numFmtId="49" fontId="9" fillId="0" borderId="32">
      <alignment horizontal="center" wrapText="1"/>
    </xf>
    <xf numFmtId="49" fontId="9" fillId="0" borderId="0">
      <alignment horizontal="center" wrapText="1"/>
    </xf>
    <xf numFmtId="49" fontId="9" fillId="0" borderId="11">
      <alignment horizontal="center" wrapText="1"/>
    </xf>
    <xf numFmtId="0" fontId="9" fillId="0" borderId="33">
      <alignment horizontal="center"/>
    </xf>
    <xf numFmtId="0" fontId="9" fillId="0" borderId="34">
      <alignment horizontal="center"/>
    </xf>
    <xf numFmtId="0" fontId="9" fillId="0" borderId="5">
      <alignment horizontal="center"/>
    </xf>
    <xf numFmtId="49" fontId="9" fillId="0" borderId="35">
      <alignment horizontal="center" wrapText="1"/>
    </xf>
    <xf numFmtId="49" fontId="9" fillId="0" borderId="31">
      <alignment horizontal="center" wrapText="1"/>
    </xf>
    <xf numFmtId="49" fontId="9" fillId="0" borderId="29">
      <alignment horizontal="center" wrapText="1"/>
    </xf>
    <xf numFmtId="0" fontId="8" fillId="2" borderId="36"/>
    <xf numFmtId="0" fontId="9" fillId="0" borderId="4">
      <alignment horizontal="center" vertical="center" shrinkToFit="1"/>
    </xf>
    <xf numFmtId="0" fontId="8" fillId="2" borderId="37"/>
    <xf numFmtId="0" fontId="7" fillId="0" borderId="28"/>
    <xf numFmtId="0" fontId="9" fillId="0" borderId="11">
      <alignment horizontal="center"/>
    </xf>
    <xf numFmtId="49" fontId="9" fillId="0" borderId="26">
      <alignment horizontal="center"/>
    </xf>
    <xf numFmtId="49" fontId="9" fillId="0" borderId="11">
      <alignment horizontal="center"/>
    </xf>
    <xf numFmtId="0" fontId="10" fillId="0" borderId="11">
      <alignment horizontal="left"/>
    </xf>
    <xf numFmtId="0" fontId="10" fillId="0" borderId="4">
      <alignment horizontal="center" vertical="top" wrapText="1"/>
    </xf>
    <xf numFmtId="49" fontId="9" fillId="0" borderId="5">
      <alignment horizontal="center" vertical="center"/>
    </xf>
    <xf numFmtId="49" fontId="9" fillId="0" borderId="4">
      <alignment horizontal="center" vertical="center"/>
    </xf>
    <xf numFmtId="49" fontId="9" fillId="0" borderId="27">
      <alignment horizontal="center"/>
    </xf>
    <xf numFmtId="49" fontId="9" fillId="0" borderId="0">
      <alignment horizontal="center"/>
    </xf>
    <xf numFmtId="49" fontId="9" fillId="0" borderId="11">
      <alignment horizontal="center"/>
    </xf>
    <xf numFmtId="49" fontId="9" fillId="0" borderId="38">
      <alignment horizontal="center"/>
    </xf>
    <xf numFmtId="49" fontId="9" fillId="0" borderId="33">
      <alignment horizontal="center"/>
    </xf>
    <xf numFmtId="49" fontId="9" fillId="0" borderId="4">
      <alignment horizontal="center" vertical="center" shrinkToFit="1"/>
    </xf>
    <xf numFmtId="0" fontId="9" fillId="0" borderId="0"/>
    <xf numFmtId="49" fontId="10" fillId="0" borderId="11"/>
    <xf numFmtId="167" fontId="9" fillId="0" borderId="5">
      <alignment horizontal="right" vertical="center" shrinkToFit="1"/>
    </xf>
    <xf numFmtId="167" fontId="9" fillId="0" borderId="4">
      <alignment horizontal="right" vertical="center" shrinkToFit="1"/>
    </xf>
    <xf numFmtId="49" fontId="9" fillId="0" borderId="34">
      <alignment horizontal="center" vertical="center"/>
    </xf>
    <xf numFmtId="49" fontId="9" fillId="0" borderId="0">
      <alignment horizontal="center"/>
    </xf>
    <xf numFmtId="0" fontId="9" fillId="0" borderId="0">
      <alignment horizontal="center"/>
    </xf>
    <xf numFmtId="49" fontId="7" fillId="0" borderId="0"/>
    <xf numFmtId="0" fontId="10" fillId="0" borderId="11"/>
    <xf numFmtId="0" fontId="10" fillId="0" borderId="4">
      <alignment horizontal="center" vertical="top"/>
    </xf>
    <xf numFmtId="167" fontId="9" fillId="0" borderId="4">
      <alignment horizontal="center" vertical="center" shrinkToFit="1"/>
    </xf>
    <xf numFmtId="2" fontId="9" fillId="0" borderId="27">
      <alignment horizontal="right" shrinkToFit="1"/>
    </xf>
    <xf numFmtId="49" fontId="9" fillId="0" borderId="39">
      <alignment horizontal="center" vertical="center"/>
    </xf>
    <xf numFmtId="2" fontId="9" fillId="0" borderId="38">
      <alignment horizontal="right" shrinkToFit="1"/>
    </xf>
    <xf numFmtId="2" fontId="9" fillId="0" borderId="5">
      <alignment horizontal="right" shrinkToFit="1"/>
    </xf>
    <xf numFmtId="49" fontId="9" fillId="0" borderId="40">
      <alignment horizontal="center" vertical="top"/>
    </xf>
    <xf numFmtId="49" fontId="9" fillId="0" borderId="5">
      <alignment horizontal="right"/>
    </xf>
    <xf numFmtId="2" fontId="9" fillId="0" borderId="4">
      <alignment horizontal="right" shrinkToFit="1"/>
    </xf>
    <xf numFmtId="0" fontId="9" fillId="0" borderId="26">
      <alignment horizontal="center"/>
    </xf>
    <xf numFmtId="49" fontId="9" fillId="0" borderId="40">
      <alignment horizontal="center" vertical="center"/>
    </xf>
    <xf numFmtId="0" fontId="13" fillId="0" borderId="0"/>
    <xf numFmtId="0" fontId="7" fillId="0" borderId="33"/>
    <xf numFmtId="49" fontId="9" fillId="0" borderId="11"/>
    <xf numFmtId="49" fontId="9" fillId="0" borderId="12">
      <alignment horizontal="center" vertical="center"/>
    </xf>
    <xf numFmtId="0" fontId="11" fillId="0" borderId="11">
      <alignment horizontal="center"/>
    </xf>
    <xf numFmtId="0" fontId="11" fillId="0" borderId="26">
      <alignment horizontal="center"/>
    </xf>
    <xf numFmtId="0" fontId="7" fillId="0" borderId="0"/>
    <xf numFmtId="167" fontId="9" fillId="0" borderId="9">
      <alignment horizontal="right" vertical="center" shrinkToFit="1"/>
    </xf>
    <xf numFmtId="0" fontId="7" fillId="0" borderId="8"/>
    <xf numFmtId="167" fontId="9" fillId="0" borderId="41">
      <alignment horizontal="right" vertical="center" shrinkToFit="1"/>
    </xf>
    <xf numFmtId="3" fontId="9" fillId="0" borderId="41">
      <alignment horizontal="right" vertical="center" shrinkToFit="1"/>
    </xf>
    <xf numFmtId="3" fontId="9" fillId="0" borderId="41">
      <alignment horizontal="center" vertical="center" shrinkToFit="1"/>
    </xf>
    <xf numFmtId="49" fontId="9" fillId="0" borderId="42">
      <alignment horizontal="center"/>
    </xf>
    <xf numFmtId="49" fontId="9" fillId="0" borderId="7">
      <alignment horizontal="center"/>
    </xf>
    <xf numFmtId="49" fontId="9" fillId="0" borderId="8">
      <alignment horizontal="center"/>
    </xf>
    <xf numFmtId="49" fontId="9" fillId="0" borderId="9">
      <alignment horizontal="center"/>
    </xf>
    <xf numFmtId="0" fontId="8" fillId="2" borderId="0"/>
    <xf numFmtId="0" fontId="8" fillId="0" borderId="0"/>
    <xf numFmtId="0" fontId="14" fillId="0" borderId="0"/>
    <xf numFmtId="0" fontId="15" fillId="0" borderId="0">
      <alignment horizontal="center"/>
    </xf>
    <xf numFmtId="0" fontId="15" fillId="0" borderId="0"/>
    <xf numFmtId="0" fontId="15" fillId="0" borderId="0"/>
    <xf numFmtId="0" fontId="11" fillId="0" borderId="0"/>
    <xf numFmtId="0" fontId="11" fillId="0" borderId="0">
      <alignment horizontal="left"/>
    </xf>
    <xf numFmtId="0" fontId="16" fillId="0" borderId="11">
      <alignment horizontal="center"/>
    </xf>
    <xf numFmtId="0" fontId="11" fillId="0" borderId="4">
      <alignment horizontal="center" vertical="top" wrapText="1"/>
    </xf>
    <xf numFmtId="0" fontId="11" fillId="0" borderId="12">
      <alignment horizontal="center" vertical="center"/>
    </xf>
    <xf numFmtId="0" fontId="11" fillId="0" borderId="43">
      <alignment horizontal="left" wrapText="1"/>
    </xf>
    <xf numFmtId="0" fontId="11" fillId="0" borderId="25">
      <alignment horizontal="left" wrapText="1"/>
    </xf>
    <xf numFmtId="0" fontId="8" fillId="2" borderId="26"/>
    <xf numFmtId="0" fontId="11" fillId="0" borderId="21">
      <alignment horizontal="left" wrapText="1"/>
    </xf>
    <xf numFmtId="0" fontId="17" fillId="0" borderId="0">
      <alignment horizontal="left" wrapText="1"/>
    </xf>
    <xf numFmtId="0" fontId="11" fillId="0" borderId="27">
      <alignment horizontal="center" vertical="center"/>
    </xf>
    <xf numFmtId="49" fontId="11" fillId="0" borderId="35">
      <alignment horizontal="center" wrapText="1"/>
    </xf>
    <xf numFmtId="49" fontId="11" fillId="0" borderId="30">
      <alignment horizontal="center" wrapText="1"/>
    </xf>
    <xf numFmtId="0" fontId="8" fillId="2" borderId="40"/>
    <xf numFmtId="49" fontId="11" fillId="0" borderId="31">
      <alignment horizontal="center" shrinkToFit="1"/>
    </xf>
    <xf numFmtId="0" fontId="8" fillId="2" borderId="37"/>
    <xf numFmtId="0" fontId="8" fillId="0" borderId="28"/>
    <xf numFmtId="49" fontId="11" fillId="0" borderId="38">
      <alignment horizontal="center" vertical="center"/>
    </xf>
    <xf numFmtId="49" fontId="11" fillId="0" borderId="4">
      <alignment horizontal="center" wrapText="1"/>
    </xf>
    <xf numFmtId="49" fontId="11" fillId="0" borderId="33">
      <alignment horizontal="center"/>
    </xf>
    <xf numFmtId="0" fontId="11" fillId="0" borderId="0">
      <alignment horizontal="center"/>
    </xf>
    <xf numFmtId="49" fontId="11" fillId="0" borderId="0"/>
    <xf numFmtId="49" fontId="11" fillId="0" borderId="4">
      <alignment horizontal="center" vertical="top" wrapText="1"/>
    </xf>
    <xf numFmtId="49" fontId="11" fillId="0" borderId="27">
      <alignment horizontal="center" vertical="center"/>
    </xf>
    <xf numFmtId="4" fontId="11" fillId="0" borderId="38">
      <alignment horizontal="right" vertical="center" shrinkToFit="1"/>
    </xf>
    <xf numFmtId="49" fontId="11" fillId="0" borderId="4">
      <alignment horizontal="center" vertical="center"/>
    </xf>
    <xf numFmtId="4" fontId="11" fillId="0" borderId="33">
      <alignment horizontal="right" shrinkToFit="1"/>
    </xf>
    <xf numFmtId="49" fontId="11" fillId="0" borderId="4">
      <alignment horizontal="center" vertical="top" wrapText="1"/>
    </xf>
    <xf numFmtId="167" fontId="11" fillId="0" borderId="4">
      <alignment horizontal="right" vertical="center" shrinkToFit="1"/>
    </xf>
    <xf numFmtId="0" fontId="12" fillId="0" borderId="0"/>
    <xf numFmtId="49" fontId="8" fillId="0" borderId="23"/>
    <xf numFmtId="49" fontId="11" fillId="0" borderId="44">
      <alignment horizontal="right"/>
    </xf>
    <xf numFmtId="0" fontId="11" fillId="0" borderId="44">
      <alignment horizontal="right"/>
    </xf>
    <xf numFmtId="0" fontId="18" fillId="0" borderId="0">
      <alignment horizontal="right"/>
    </xf>
    <xf numFmtId="0" fontId="8" fillId="0" borderId="11"/>
    <xf numFmtId="0" fontId="11" fillId="0" borderId="27">
      <alignment horizontal="center"/>
    </xf>
    <xf numFmtId="49" fontId="11" fillId="0" borderId="45">
      <alignment horizontal="center"/>
    </xf>
    <xf numFmtId="166" fontId="11" fillId="0" borderId="46">
      <alignment horizontal="center"/>
    </xf>
    <xf numFmtId="49" fontId="11" fillId="0" borderId="47"/>
    <xf numFmtId="49" fontId="11" fillId="0" borderId="48"/>
    <xf numFmtId="49" fontId="11" fillId="0" borderId="46">
      <alignment horizontal="center"/>
    </xf>
    <xf numFmtId="49" fontId="11" fillId="0" borderId="46"/>
    <xf numFmtId="49" fontId="11" fillId="0" borderId="49">
      <alignment horizontal="center"/>
    </xf>
    <xf numFmtId="4" fontId="11" fillId="0" borderId="7">
      <alignment horizontal="right" vertical="center" shrinkToFit="1"/>
    </xf>
    <xf numFmtId="49" fontId="11" fillId="0" borderId="41">
      <alignment horizontal="center" vertical="center"/>
    </xf>
    <xf numFmtId="4" fontId="11" fillId="0" borderId="8">
      <alignment horizontal="right" shrinkToFit="1"/>
    </xf>
    <xf numFmtId="0" fontId="13" fillId="0" borderId="0">
      <alignment horizontal="center"/>
    </xf>
    <xf numFmtId="0" fontId="7" fillId="0" borderId="11"/>
    <xf numFmtId="0" fontId="9" fillId="0" borderId="12">
      <alignment horizontal="center" vertical="top" wrapText="1"/>
    </xf>
    <xf numFmtId="0" fontId="9" fillId="0" borderId="12">
      <alignment horizontal="center" vertical="center"/>
    </xf>
    <xf numFmtId="0" fontId="9" fillId="0" borderId="43">
      <alignment horizontal="left" wrapText="1"/>
    </xf>
    <xf numFmtId="0" fontId="9" fillId="0" borderId="13">
      <alignment horizontal="left" wrapText="1"/>
    </xf>
    <xf numFmtId="0" fontId="9" fillId="0" borderId="21">
      <alignment horizontal="left" wrapText="1" indent="2"/>
    </xf>
    <xf numFmtId="0" fontId="7" fillId="0" borderId="40"/>
    <xf numFmtId="0" fontId="9" fillId="0" borderId="18">
      <alignment horizontal="left" wrapText="1"/>
    </xf>
    <xf numFmtId="0" fontId="12" fillId="0" borderId="26"/>
    <xf numFmtId="0" fontId="9" fillId="0" borderId="4">
      <alignment horizontal="center" vertical="top" wrapText="1"/>
    </xf>
    <xf numFmtId="0" fontId="9" fillId="0" borderId="27">
      <alignment horizontal="center" vertical="center"/>
    </xf>
    <xf numFmtId="0" fontId="9" fillId="0" borderId="35">
      <alignment horizontal="center" vertical="center" shrinkToFit="1"/>
    </xf>
    <xf numFmtId="0" fontId="9" fillId="0" borderId="31">
      <alignment horizontal="center" vertical="center" shrinkToFit="1"/>
    </xf>
    <xf numFmtId="49" fontId="9" fillId="0" borderId="29">
      <alignment horizontal="center" shrinkToFit="1"/>
    </xf>
    <xf numFmtId="0" fontId="8" fillId="2" borderId="50"/>
    <xf numFmtId="0" fontId="7" fillId="0" borderId="51"/>
    <xf numFmtId="0" fontId="9" fillId="0" borderId="52">
      <alignment horizontal="center" vertical="center" shrinkToFit="1"/>
    </xf>
    <xf numFmtId="0" fontId="12" fillId="0" borderId="28"/>
    <xf numFmtId="49" fontId="9" fillId="0" borderId="38">
      <alignment horizontal="center" vertical="center"/>
    </xf>
    <xf numFmtId="49" fontId="9" fillId="0" borderId="33">
      <alignment horizontal="center" vertical="center"/>
    </xf>
    <xf numFmtId="49" fontId="9" fillId="0" borderId="5">
      <alignment horizontal="center"/>
    </xf>
    <xf numFmtId="49" fontId="9" fillId="0" borderId="6">
      <alignment horizontal="center"/>
    </xf>
    <xf numFmtId="49" fontId="9" fillId="0" borderId="4">
      <alignment horizontal="center" vertical="top" wrapText="1"/>
    </xf>
    <xf numFmtId="49" fontId="9" fillId="0" borderId="27">
      <alignment horizontal="center" vertical="center"/>
    </xf>
    <xf numFmtId="4" fontId="9" fillId="0" borderId="38">
      <alignment horizontal="right" shrinkToFit="1"/>
    </xf>
    <xf numFmtId="167" fontId="9" fillId="0" borderId="33">
      <alignment horizontal="right" vertical="center" shrinkToFit="1"/>
    </xf>
    <xf numFmtId="0" fontId="19" fillId="0" borderId="0"/>
    <xf numFmtId="0" fontId="6" fillId="0" borderId="0"/>
  </cellStyleXfs>
  <cellXfs count="73">
    <xf numFmtId="0" fontId="0" fillId="0" borderId="0" xfId="0"/>
    <xf numFmtId="165" fontId="1" fillId="3" borderId="2" xfId="0" applyNumberFormat="1" applyFont="1" applyFill="1" applyBorder="1" applyAlignment="1">
      <alignment horizontal="center" vertical="center"/>
    </xf>
    <xf numFmtId="164" fontId="1" fillId="3" borderId="2" xfId="0" applyNumberFormat="1" applyFont="1" applyFill="1" applyBorder="1" applyAlignment="1">
      <alignment horizontal="center" vertical="center" wrapText="1"/>
    </xf>
    <xf numFmtId="0" fontId="1" fillId="3"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49" fontId="1" fillId="3" borderId="2" xfId="0" applyNumberFormat="1" applyFont="1" applyFill="1" applyBorder="1" applyAlignment="1">
      <alignment horizontal="center" vertical="center" wrapText="1"/>
    </xf>
    <xf numFmtId="49" fontId="1" fillId="3" borderId="2" xfId="0" applyNumberFormat="1" applyFont="1" applyFill="1" applyBorder="1" applyAlignment="1">
      <alignment horizontal="center" vertical="center"/>
    </xf>
    <xf numFmtId="49" fontId="3" fillId="3" borderId="2" xfId="0" applyNumberFormat="1" applyFont="1" applyFill="1" applyBorder="1" applyAlignment="1">
      <alignment horizontal="center" vertical="center"/>
    </xf>
    <xf numFmtId="49" fontId="3" fillId="3" borderId="2" xfId="0" applyNumberFormat="1" applyFont="1" applyFill="1" applyBorder="1" applyAlignment="1">
      <alignment horizontal="center" vertical="center" wrapText="1"/>
    </xf>
    <xf numFmtId="0" fontId="3" fillId="3" borderId="2" xfId="0" applyNumberFormat="1" applyFont="1" applyFill="1" applyBorder="1" applyAlignment="1">
      <alignment horizontal="center" vertical="center" wrapText="1"/>
    </xf>
    <xf numFmtId="0" fontId="1" fillId="3" borderId="2" xfId="0" applyNumberFormat="1" applyFont="1" applyFill="1" applyBorder="1" applyAlignment="1">
      <alignment horizontal="center" vertical="center" wrapText="1"/>
    </xf>
    <xf numFmtId="164" fontId="3" fillId="3" borderId="2" xfId="0" applyNumberFormat="1" applyFont="1" applyFill="1" applyBorder="1" applyAlignment="1">
      <alignment horizontal="center" vertical="center" wrapText="1"/>
    </xf>
    <xf numFmtId="0" fontId="3" fillId="3" borderId="2" xfId="0" applyNumberFormat="1" applyFont="1" applyFill="1" applyBorder="1" applyAlignment="1">
      <alignment horizontal="left" vertical="center" wrapText="1"/>
    </xf>
    <xf numFmtId="0" fontId="1" fillId="3" borderId="2" xfId="0" applyNumberFormat="1" applyFont="1" applyFill="1" applyBorder="1" applyAlignment="1">
      <alignment horizontal="left" vertical="center" wrapText="1"/>
    </xf>
    <xf numFmtId="2" fontId="1" fillId="3" borderId="2" xfId="0" applyNumberFormat="1" applyFont="1" applyFill="1" applyBorder="1" applyAlignment="1">
      <alignment horizontal="left" vertical="center" wrapText="1"/>
    </xf>
    <xf numFmtId="0" fontId="1" fillId="3" borderId="2" xfId="0" applyFont="1" applyFill="1" applyBorder="1" applyAlignment="1">
      <alignment vertical="center" wrapText="1"/>
    </xf>
    <xf numFmtId="0" fontId="21" fillId="3" borderId="0" xfId="0" applyFont="1" applyFill="1"/>
    <xf numFmtId="164" fontId="20" fillId="3" borderId="0" xfId="0" applyNumberFormat="1" applyFont="1" applyFill="1"/>
    <xf numFmtId="0"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xf>
    <xf numFmtId="168" fontId="20" fillId="0" borderId="0" xfId="0" applyNumberFormat="1" applyFont="1" applyFill="1" applyAlignment="1">
      <alignment horizontal="center" vertical="center" wrapText="1"/>
    </xf>
    <xf numFmtId="168" fontId="5" fillId="0" borderId="0" xfId="0" applyNumberFormat="1" applyFont="1" applyFill="1" applyAlignment="1">
      <alignment horizontal="center" vertical="center" wrapText="1"/>
    </xf>
    <xf numFmtId="168" fontId="4" fillId="0" borderId="0" xfId="0" applyNumberFormat="1" applyFont="1" applyFill="1" applyAlignment="1">
      <alignment horizontal="center" vertical="center" wrapText="1"/>
    </xf>
    <xf numFmtId="168" fontId="21" fillId="0" borderId="0" xfId="0" applyNumberFormat="1" applyFont="1" applyFill="1" applyAlignment="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left" vertical="center" wrapText="1"/>
    </xf>
    <xf numFmtId="49" fontId="3" fillId="0" borderId="2" xfId="0" applyNumberFormat="1" applyFont="1" applyFill="1" applyBorder="1" applyAlignment="1">
      <alignment horizontal="center" vertical="center"/>
    </xf>
    <xf numFmtId="0" fontId="3" fillId="0" borderId="2" xfId="0" applyFont="1" applyFill="1" applyBorder="1" applyAlignment="1">
      <alignment horizontal="left" vertical="center" wrapText="1"/>
    </xf>
    <xf numFmtId="2" fontId="1" fillId="0" borderId="2" xfId="0" applyNumberFormat="1" applyFont="1" applyFill="1" applyBorder="1" applyAlignment="1">
      <alignment horizontal="left" vertical="center" wrapText="1"/>
    </xf>
    <xf numFmtId="168" fontId="5" fillId="3" borderId="0" xfId="0" applyNumberFormat="1" applyFont="1" applyFill="1" applyAlignment="1">
      <alignment horizontal="center" vertical="center" wrapText="1"/>
    </xf>
    <xf numFmtId="168" fontId="4" fillId="3" borderId="0" xfId="0" applyNumberFormat="1" applyFont="1" applyFill="1" applyAlignment="1">
      <alignment horizontal="center" vertical="center" wrapText="1"/>
    </xf>
    <xf numFmtId="168" fontId="4" fillId="5" borderId="0" xfId="0" applyNumberFormat="1" applyFont="1" applyFill="1" applyAlignment="1">
      <alignment horizontal="center" vertical="center" wrapText="1"/>
    </xf>
    <xf numFmtId="0" fontId="3" fillId="3" borderId="2" xfId="0" applyNumberFormat="1" applyFont="1" applyFill="1" applyBorder="1" applyAlignment="1">
      <alignment horizontal="center" vertical="center"/>
    </xf>
    <xf numFmtId="0" fontId="1" fillId="3" borderId="2" xfId="0" applyNumberFormat="1" applyFont="1" applyFill="1" applyBorder="1" applyAlignment="1">
      <alignment horizontal="center" vertical="center"/>
    </xf>
    <xf numFmtId="0" fontId="20" fillId="3" borderId="0" xfId="0" applyFont="1" applyFill="1"/>
    <xf numFmtId="0" fontId="1" fillId="3" borderId="1" xfId="0" applyNumberFormat="1" applyFont="1" applyFill="1" applyBorder="1" applyAlignment="1">
      <alignment horizontal="right"/>
    </xf>
    <xf numFmtId="0" fontId="20" fillId="0" borderId="0" xfId="0" applyFont="1" applyFill="1"/>
    <xf numFmtId="49" fontId="20" fillId="3" borderId="0" xfId="0" applyNumberFormat="1" applyFont="1" applyFill="1" applyAlignment="1">
      <alignment horizontal="center"/>
    </xf>
    <xf numFmtId="49" fontId="20" fillId="0" borderId="0" xfId="0" applyNumberFormat="1" applyFont="1" applyFill="1" applyBorder="1" applyAlignment="1">
      <alignment horizontal="center"/>
    </xf>
    <xf numFmtId="49" fontId="20" fillId="0" borderId="0" xfId="0" applyNumberFormat="1" applyFont="1" applyFill="1" applyAlignment="1">
      <alignment horizontal="center"/>
    </xf>
    <xf numFmtId="164" fontId="22" fillId="0" borderId="0" xfId="0" applyNumberFormat="1" applyFont="1" applyFill="1" applyAlignment="1">
      <alignment horizontal="center"/>
    </xf>
    <xf numFmtId="49" fontId="23" fillId="0" borderId="0" xfId="0" applyNumberFormat="1" applyFont="1" applyFill="1" applyAlignment="1">
      <alignment horizontal="center"/>
    </xf>
    <xf numFmtId="0" fontId="5" fillId="3" borderId="0" xfId="0" applyFont="1" applyFill="1"/>
    <xf numFmtId="0" fontId="5" fillId="0" borderId="0" xfId="0" applyFont="1" applyFill="1"/>
    <xf numFmtId="0" fontId="4" fillId="3" borderId="0" xfId="0" applyFont="1" applyFill="1"/>
    <xf numFmtId="0" fontId="4" fillId="0" borderId="0" xfId="0" applyFont="1" applyFill="1"/>
    <xf numFmtId="0" fontId="24" fillId="3" borderId="2" xfId="0" applyFont="1" applyFill="1" applyBorder="1" applyAlignment="1">
      <alignment horizontal="left" vertical="center" wrapText="1"/>
    </xf>
    <xf numFmtId="49" fontId="1" fillId="3" borderId="2" xfId="0" applyNumberFormat="1" applyFont="1" applyFill="1" applyBorder="1" applyAlignment="1">
      <alignment vertical="center" wrapText="1" shrinkToFit="1"/>
    </xf>
    <xf numFmtId="169" fontId="20" fillId="0" borderId="0" xfId="0" applyNumberFormat="1" applyFont="1" applyFill="1"/>
    <xf numFmtId="49" fontId="25" fillId="0" borderId="2" xfId="0" applyNumberFormat="1" applyFont="1" applyFill="1" applyBorder="1" applyAlignment="1">
      <alignment vertical="center" wrapText="1" shrinkToFit="1"/>
    </xf>
    <xf numFmtId="49" fontId="1" fillId="0" borderId="2" xfId="0" applyNumberFormat="1" applyFont="1" applyFill="1" applyBorder="1" applyAlignment="1">
      <alignment vertical="center" wrapText="1" shrinkToFit="1"/>
    </xf>
    <xf numFmtId="0" fontId="24" fillId="3" borderId="0" xfId="0" applyFont="1" applyFill="1"/>
    <xf numFmtId="0" fontId="21" fillId="0" borderId="0" xfId="0" applyFont="1" applyFill="1"/>
    <xf numFmtId="165" fontId="20" fillId="3" borderId="0" xfId="0" applyNumberFormat="1" applyFont="1" applyFill="1"/>
    <xf numFmtId="0" fontId="20" fillId="4" borderId="0" xfId="0" applyFont="1" applyFill="1"/>
    <xf numFmtId="0" fontId="20" fillId="5" borderId="0" xfId="0" applyFont="1" applyFill="1"/>
    <xf numFmtId="0" fontId="20" fillId="3" borderId="0" xfId="0" applyNumberFormat="1" applyFont="1" applyFill="1" applyAlignment="1">
      <alignment horizontal="left"/>
    </xf>
    <xf numFmtId="0" fontId="20" fillId="0" borderId="0" xfId="0" applyNumberFormat="1" applyFont="1" applyFill="1" applyAlignment="1">
      <alignment horizontal="left"/>
    </xf>
    <xf numFmtId="4" fontId="20" fillId="0" borderId="0" xfId="0" applyNumberFormat="1" applyFont="1" applyFill="1"/>
    <xf numFmtId="0" fontId="20" fillId="3" borderId="0" xfId="0" applyNumberFormat="1" applyFont="1" applyFill="1"/>
    <xf numFmtId="0" fontId="2" fillId="0" borderId="2" xfId="0" applyFont="1" applyBorder="1" applyAlignment="1">
      <alignment vertical="center" wrapText="1"/>
    </xf>
    <xf numFmtId="49" fontId="24" fillId="3" borderId="2" xfId="0" applyNumberFormat="1" applyFont="1" applyFill="1" applyBorder="1" applyAlignment="1">
      <alignment horizontal="center" vertical="center"/>
    </xf>
    <xf numFmtId="0" fontId="20" fillId="0" borderId="0" xfId="0" applyFont="1" applyFill="1" applyAlignment="1">
      <alignment horizontal="center"/>
    </xf>
    <xf numFmtId="49" fontId="1" fillId="0" borderId="0" xfId="0" applyNumberFormat="1" applyFont="1" applyFill="1" applyAlignment="1">
      <alignment horizontal="center" vertical="center" wrapText="1"/>
    </xf>
    <xf numFmtId="2" fontId="1"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1" fillId="3" borderId="0" xfId="0" applyFont="1" applyFill="1" applyAlignment="1">
      <alignment horizontal="center"/>
    </xf>
    <xf numFmtId="0" fontId="20" fillId="3" borderId="3" xfId="0" applyNumberFormat="1" applyFont="1" applyFill="1" applyBorder="1" applyAlignment="1">
      <alignment horizontal="center"/>
    </xf>
  </cellXfs>
  <cellStyles count="195">
    <cellStyle name="br" xfId="1"/>
    <cellStyle name="col" xfId="2"/>
    <cellStyle name="st191" xfId="3"/>
    <cellStyle name="style0" xfId="4"/>
    <cellStyle name="td" xfId="5"/>
    <cellStyle name="tr" xfId="6"/>
    <cellStyle name="xl100" xfId="7"/>
    <cellStyle name="xl101" xfId="8"/>
    <cellStyle name="xl102" xfId="9"/>
    <cellStyle name="xl103" xfId="10"/>
    <cellStyle name="xl104" xfId="11"/>
    <cellStyle name="xl105" xfId="12"/>
    <cellStyle name="xl106" xfId="13"/>
    <cellStyle name="xl107" xfId="14"/>
    <cellStyle name="xl108" xfId="15"/>
    <cellStyle name="xl109" xfId="16"/>
    <cellStyle name="xl110" xfId="17"/>
    <cellStyle name="xl111" xfId="18"/>
    <cellStyle name="xl112" xfId="19"/>
    <cellStyle name="xl113" xfId="20"/>
    <cellStyle name="xl114" xfId="21"/>
    <cellStyle name="xl115" xfId="22"/>
    <cellStyle name="xl116" xfId="23"/>
    <cellStyle name="xl117" xfId="24"/>
    <cellStyle name="xl118" xfId="25"/>
    <cellStyle name="xl119" xfId="26"/>
    <cellStyle name="xl120" xfId="27"/>
    <cellStyle name="xl121" xfId="28"/>
    <cellStyle name="xl122" xfId="29"/>
    <cellStyle name="xl123" xfId="30"/>
    <cellStyle name="xl124" xfId="31"/>
    <cellStyle name="xl125" xfId="32"/>
    <cellStyle name="xl126" xfId="33"/>
    <cellStyle name="xl127" xfId="34"/>
    <cellStyle name="xl128" xfId="35"/>
    <cellStyle name="xl129" xfId="36"/>
    <cellStyle name="xl130" xfId="37"/>
    <cellStyle name="xl131" xfId="38"/>
    <cellStyle name="xl132" xfId="39"/>
    <cellStyle name="xl133" xfId="40"/>
    <cellStyle name="xl134" xfId="41"/>
    <cellStyle name="xl135" xfId="42"/>
    <cellStyle name="xl136" xfId="43"/>
    <cellStyle name="xl137" xfId="44"/>
    <cellStyle name="xl138" xfId="45"/>
    <cellStyle name="xl139" xfId="46"/>
    <cellStyle name="xl140" xfId="47"/>
    <cellStyle name="xl141" xfId="48"/>
    <cellStyle name="xl142" xfId="49"/>
    <cellStyle name="xl143" xfId="50"/>
    <cellStyle name="xl144" xfId="51"/>
    <cellStyle name="xl145" xfId="52"/>
    <cellStyle name="xl146" xfId="53"/>
    <cellStyle name="xl147" xfId="54"/>
    <cellStyle name="xl148" xfId="55"/>
    <cellStyle name="xl149" xfId="56"/>
    <cellStyle name="xl150" xfId="57"/>
    <cellStyle name="xl151" xfId="58"/>
    <cellStyle name="xl152" xfId="59"/>
    <cellStyle name="xl153" xfId="60"/>
    <cellStyle name="xl154" xfId="61"/>
    <cellStyle name="xl155" xfId="62"/>
    <cellStyle name="xl156" xfId="63"/>
    <cellStyle name="xl157" xfId="64"/>
    <cellStyle name="xl158" xfId="65"/>
    <cellStyle name="xl159" xfId="66"/>
    <cellStyle name="xl160" xfId="67"/>
    <cellStyle name="xl161" xfId="68"/>
    <cellStyle name="xl162" xfId="69"/>
    <cellStyle name="xl163" xfId="70"/>
    <cellStyle name="xl164" xfId="71"/>
    <cellStyle name="xl165" xfId="72"/>
    <cellStyle name="xl166" xfId="73"/>
    <cellStyle name="xl167" xfId="74"/>
    <cellStyle name="xl168" xfId="75"/>
    <cellStyle name="xl169" xfId="76"/>
    <cellStyle name="xl170" xfId="77"/>
    <cellStyle name="xl171" xfId="78"/>
    <cellStyle name="xl172" xfId="79"/>
    <cellStyle name="xl173" xfId="80"/>
    <cellStyle name="xl174" xfId="81"/>
    <cellStyle name="xl175" xfId="82"/>
    <cellStyle name="xl176" xfId="83"/>
    <cellStyle name="xl177" xfId="84"/>
    <cellStyle name="xl178" xfId="85"/>
    <cellStyle name="xl179" xfId="86"/>
    <cellStyle name="xl180" xfId="87"/>
    <cellStyle name="xl181" xfId="88"/>
    <cellStyle name="xl182" xfId="89"/>
    <cellStyle name="xl183" xfId="90"/>
    <cellStyle name="xl184" xfId="91"/>
    <cellStyle name="xl185" xfId="92"/>
    <cellStyle name="xl186" xfId="93"/>
    <cellStyle name="xl187" xfId="94"/>
    <cellStyle name="xl188" xfId="95"/>
    <cellStyle name="xl189" xfId="96"/>
    <cellStyle name="xl190" xfId="97"/>
    <cellStyle name="xl191" xfId="98"/>
    <cellStyle name="xl192" xfId="99"/>
    <cellStyle name="xl193" xfId="100"/>
    <cellStyle name="xl194" xfId="101"/>
    <cellStyle name="xl195" xfId="102"/>
    <cellStyle name="xl196" xfId="103"/>
    <cellStyle name="xl197" xfId="104"/>
    <cellStyle name="xl198" xfId="105"/>
    <cellStyle name="xl199" xfId="106"/>
    <cellStyle name="xl200" xfId="107"/>
    <cellStyle name="xl201" xfId="108"/>
    <cellStyle name="xl202" xfId="109"/>
    <cellStyle name="xl203" xfId="110"/>
    <cellStyle name="xl204" xfId="111"/>
    <cellStyle name="xl205" xfId="112"/>
    <cellStyle name="xl206" xfId="113"/>
    <cellStyle name="xl21" xfId="114"/>
    <cellStyle name="xl22" xfId="115"/>
    <cellStyle name="xl23" xfId="116"/>
    <cellStyle name="xl24" xfId="117"/>
    <cellStyle name="xl25" xfId="118"/>
    <cellStyle name="xl26" xfId="119"/>
    <cellStyle name="xl27" xfId="120"/>
    <cellStyle name="xl28" xfId="121"/>
    <cellStyle name="xl29" xfId="122"/>
    <cellStyle name="xl30" xfId="123"/>
    <cellStyle name="xl31" xfId="124"/>
    <cellStyle name="xl32" xfId="125"/>
    <cellStyle name="xl33" xfId="126"/>
    <cellStyle name="xl34" xfId="127"/>
    <cellStyle name="xl35" xfId="128"/>
    <cellStyle name="xl36" xfId="129"/>
    <cellStyle name="xl37" xfId="130"/>
    <cellStyle name="xl38" xfId="131"/>
    <cellStyle name="xl39" xfId="132"/>
    <cellStyle name="xl40" xfId="133"/>
    <cellStyle name="xl41" xfId="134"/>
    <cellStyle name="xl42" xfId="135"/>
    <cellStyle name="xl43" xfId="136"/>
    <cellStyle name="xl44" xfId="137"/>
    <cellStyle name="xl45" xfId="138"/>
    <cellStyle name="xl46" xfId="139"/>
    <cellStyle name="xl47" xfId="140"/>
    <cellStyle name="xl48" xfId="141"/>
    <cellStyle name="xl49" xfId="142"/>
    <cellStyle name="xl50" xfId="143"/>
    <cellStyle name="xl51" xfId="144"/>
    <cellStyle name="xl52" xfId="145"/>
    <cellStyle name="xl53" xfId="146"/>
    <cellStyle name="xl54" xfId="147"/>
    <cellStyle name="xl55" xfId="148"/>
    <cellStyle name="xl56" xfId="149"/>
    <cellStyle name="xl57" xfId="150"/>
    <cellStyle name="xl58" xfId="151"/>
    <cellStyle name="xl59" xfId="152"/>
    <cellStyle name="xl60" xfId="153"/>
    <cellStyle name="xl61" xfId="154"/>
    <cellStyle name="xl62" xfId="155"/>
    <cellStyle name="xl63" xfId="156"/>
    <cellStyle name="xl64" xfId="157"/>
    <cellStyle name="xl65" xfId="158"/>
    <cellStyle name="xl66" xfId="159"/>
    <cellStyle name="xl67" xfId="160"/>
    <cellStyle name="xl68" xfId="161"/>
    <cellStyle name="xl69" xfId="162"/>
    <cellStyle name="xl70" xfId="163"/>
    <cellStyle name="xl71" xfId="164"/>
    <cellStyle name="xl72" xfId="165"/>
    <cellStyle name="xl73" xfId="166"/>
    <cellStyle name="xl74" xfId="167"/>
    <cellStyle name="xl75" xfId="168"/>
    <cellStyle name="xl76" xfId="169"/>
    <cellStyle name="xl77" xfId="170"/>
    <cellStyle name="xl78" xfId="171"/>
    <cellStyle name="xl79" xfId="172"/>
    <cellStyle name="xl80" xfId="173"/>
    <cellStyle name="xl81" xfId="174"/>
    <cellStyle name="xl82" xfId="175"/>
    <cellStyle name="xl83" xfId="176"/>
    <cellStyle name="xl84" xfId="177"/>
    <cellStyle name="xl85" xfId="178"/>
    <cellStyle name="xl86" xfId="179"/>
    <cellStyle name="xl87" xfId="180"/>
    <cellStyle name="xl88" xfId="181"/>
    <cellStyle name="xl89" xfId="182"/>
    <cellStyle name="xl90" xfId="183"/>
    <cellStyle name="xl91" xfId="184"/>
    <cellStyle name="xl92" xfId="185"/>
    <cellStyle name="xl93" xfId="186"/>
    <cellStyle name="xl94" xfId="187"/>
    <cellStyle name="xl95" xfId="188"/>
    <cellStyle name="xl96" xfId="189"/>
    <cellStyle name="xl97" xfId="190"/>
    <cellStyle name="xl98" xfId="191"/>
    <cellStyle name="xl99" xfId="192"/>
    <cellStyle name="Обычный" xfId="0" builtinId="0"/>
    <cellStyle name="Обычный 2" xfId="193"/>
    <cellStyle name="Обычный 3" xfId="19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344"/>
  <sheetViews>
    <sheetView tabSelected="1" view="pageBreakPreview" topLeftCell="A240" zoomScale="75" zoomScaleNormal="100" zoomScaleSheetLayoutView="75" workbookViewId="0">
      <selection activeCell="A241" sqref="A241"/>
    </sheetView>
  </sheetViews>
  <sheetFormatPr defaultColWidth="9.140625" defaultRowHeight="15"/>
  <cols>
    <col min="1" max="1" width="46.140625" style="61" customWidth="1"/>
    <col min="2" max="2" width="12.140625" style="62" customWidth="1"/>
    <col min="3" max="3" width="20.85546875" style="42" customWidth="1"/>
    <col min="4" max="4" width="18.42578125" style="39" customWidth="1"/>
    <col min="5" max="5" width="33.85546875" style="41" customWidth="1"/>
    <col min="6" max="6" width="44.5703125" style="41" customWidth="1"/>
    <col min="7" max="7" width="27.140625" style="41" customWidth="1"/>
    <col min="8" max="8" width="19.42578125" style="41" customWidth="1"/>
    <col min="9" max="16384" width="9.140625" style="41"/>
  </cols>
  <sheetData>
    <row r="1" spans="1:7" ht="15.75">
      <c r="A1" s="41"/>
      <c r="B1" s="41"/>
      <c r="C1" s="68" t="s">
        <v>53</v>
      </c>
      <c r="D1" s="68"/>
    </row>
    <row r="2" spans="1:7" ht="83.25" customHeight="1">
      <c r="A2" s="41"/>
      <c r="B2" s="41"/>
      <c r="C2" s="69" t="s">
        <v>457</v>
      </c>
      <c r="D2" s="69"/>
    </row>
    <row r="3" spans="1:7" ht="18" customHeight="1">
      <c r="A3" s="41"/>
      <c r="B3" s="41"/>
      <c r="C3" s="41"/>
    </row>
    <row r="4" spans="1:7" ht="45" customHeight="1">
      <c r="A4" s="70" t="s">
        <v>281</v>
      </c>
      <c r="B4" s="70"/>
      <c r="C4" s="70"/>
      <c r="D4" s="70"/>
    </row>
    <row r="5" spans="1:7">
      <c r="A5" s="41"/>
      <c r="B5" s="41"/>
      <c r="C5" s="41"/>
    </row>
    <row r="6" spans="1:7" ht="15.75">
      <c r="A6" s="41"/>
      <c r="B6" s="41"/>
      <c r="C6" s="41"/>
      <c r="D6" s="40" t="s">
        <v>1</v>
      </c>
    </row>
    <row r="7" spans="1:7" s="44" customFormat="1" ht="102.75" customHeight="1">
      <c r="A7" s="9" t="s">
        <v>147</v>
      </c>
      <c r="B7" s="8" t="s">
        <v>280</v>
      </c>
      <c r="C7" s="8" t="s">
        <v>145</v>
      </c>
      <c r="D7" s="8" t="s">
        <v>0</v>
      </c>
      <c r="E7" s="42"/>
      <c r="F7" s="43"/>
    </row>
    <row r="8" spans="1:7" s="44" customFormat="1" ht="15.75">
      <c r="A8" s="10">
        <v>1</v>
      </c>
      <c r="B8" s="5" t="s">
        <v>56</v>
      </c>
      <c r="C8" s="5" t="s">
        <v>2</v>
      </c>
      <c r="D8" s="5" t="s">
        <v>3</v>
      </c>
      <c r="E8" s="42"/>
      <c r="F8" s="43"/>
    </row>
    <row r="9" spans="1:7" s="44" customFormat="1" ht="26.25" customHeight="1">
      <c r="A9" s="4" t="s">
        <v>57</v>
      </c>
      <c r="B9" s="7" t="s">
        <v>58</v>
      </c>
      <c r="C9" s="8" t="s">
        <v>14</v>
      </c>
      <c r="D9" s="11">
        <f>D10+D11</f>
        <v>49262973.439999998</v>
      </c>
      <c r="E9" s="42"/>
      <c r="F9" s="45"/>
    </row>
    <row r="10" spans="1:7" s="44" customFormat="1" ht="26.25" customHeight="1">
      <c r="A10" s="4" t="s">
        <v>7</v>
      </c>
      <c r="B10" s="7" t="s">
        <v>58</v>
      </c>
      <c r="C10" s="8" t="s">
        <v>59</v>
      </c>
      <c r="D10" s="11">
        <f>D13+D15+D16+D17+D18+D19+D20+D21+D31+D32+D33+D34+D35+D49+D50+D51+D52+D57+D58+D60+D61+D62+D63+D88+D89+D92+D95+D96+D97+D98+D103+D105+D106+D107+D108+D109+D110+D111+D112+D113+D114+D115+D116+D118+D119+D120+D121+D123+D129+D130+D131+D132+D133+D134+D140+D141+D142+D143+D144+D145+D146+D147+D148+D149+D150+D151+D171+D172+D176+D177+D178+D179+D180+D181+D182+D183+D184+D185+D186+D187+D188+D189+D190+D191+D196+D197+D198+D199+D200+D201+D203+D205+D207+D208+D210+D211+D212+D234+D235+D236+D237+D239+D241+D243+D244+D245+D246+D247+D249+D251+D253+D254+D256+D258+D260+D261+D262+D263+D264+D265+D266+D267+D268+D269+D270+D271+D272+D273+D274+D275+D276+D277+D278+D279+D280+D281+D282+D283+D284+D285+D286+D287+D288+D289+D290+D291+D292+D293+D294+D295+D297+D299+D300+D301+D302+D303+D304+D305+D306+D307+D309+D311+D312+D314</f>
        <v>31100842.399999999</v>
      </c>
      <c r="E10" s="42"/>
      <c r="F10" s="46"/>
      <c r="G10" s="28"/>
    </row>
    <row r="11" spans="1:7" s="44" customFormat="1" ht="26.25" customHeight="1">
      <c r="A11" s="4" t="s">
        <v>140</v>
      </c>
      <c r="B11" s="7" t="s">
        <v>58</v>
      </c>
      <c r="C11" s="8" t="s">
        <v>139</v>
      </c>
      <c r="D11" s="11">
        <f>D22+D23+D24+D25+D26+D27+D28+D29+D36+D37+D38+D39+D40+D41+D42+D43+D44+D45+D46+D47+D53+D54+D55+D64+D65+D66+D67+D68+D69+D70+D71+D72+D73+D74+D75+D76+D77+D78+D79+D80+D81+D82+D83+D84+D85+D86+D90+D93+D99+D100+D101+D124+D125+D126+D127+D135+D136+D137+D138+D152+D153+D154+D155+D156+D157+D158+D159+D160+D161+D162+D163+D164+D165+D166+D167+D168+D169+D173+D174+D192+D193+D213+D214+D215+D216+D217+D218+D219+D220+D221+D222+D223+D224+D225+D226+D227+D228+D229+D230+D231+D232+D194</f>
        <v>18162131.039999995</v>
      </c>
      <c r="E11" s="42"/>
      <c r="G11" s="28"/>
    </row>
    <row r="12" spans="1:7" s="48" customFormat="1" ht="37.5" customHeight="1">
      <c r="A12" s="12" t="s">
        <v>16</v>
      </c>
      <c r="B12" s="7" t="s">
        <v>15</v>
      </c>
      <c r="C12" s="8" t="s">
        <v>14</v>
      </c>
      <c r="D12" s="11">
        <f>SUM(D13:D13)</f>
        <v>585.1</v>
      </c>
      <c r="E12" s="47"/>
    </row>
    <row r="13" spans="1:7" s="50" customFormat="1" ht="43.5" customHeight="1">
      <c r="A13" s="13" t="s">
        <v>149</v>
      </c>
      <c r="B13" s="6" t="s">
        <v>15</v>
      </c>
      <c r="C13" s="5" t="s">
        <v>148</v>
      </c>
      <c r="D13" s="2">
        <v>585.1</v>
      </c>
      <c r="E13" s="49"/>
    </row>
    <row r="14" spans="1:7" s="48" customFormat="1" ht="27.75" customHeight="1">
      <c r="A14" s="12" t="s">
        <v>18</v>
      </c>
      <c r="B14" s="7" t="s">
        <v>17</v>
      </c>
      <c r="C14" s="8" t="s">
        <v>14</v>
      </c>
      <c r="D14" s="11">
        <f>SUM(D15:D29)</f>
        <v>12463103.4</v>
      </c>
      <c r="E14" s="47"/>
      <c r="F14" s="26"/>
      <c r="G14" s="26"/>
    </row>
    <row r="15" spans="1:7" ht="81" customHeight="1">
      <c r="A15" s="13" t="s">
        <v>110</v>
      </c>
      <c r="B15" s="6" t="s">
        <v>17</v>
      </c>
      <c r="C15" s="5" t="s">
        <v>109</v>
      </c>
      <c r="D15" s="2">
        <v>12035.9</v>
      </c>
      <c r="E15" s="39"/>
    </row>
    <row r="16" spans="1:7" ht="52.5" customHeight="1">
      <c r="A16" s="14" t="s">
        <v>149</v>
      </c>
      <c r="B16" s="6" t="s">
        <v>17</v>
      </c>
      <c r="C16" s="5" t="s">
        <v>148</v>
      </c>
      <c r="D16" s="2">
        <v>795.6</v>
      </c>
      <c r="E16" s="39"/>
    </row>
    <row r="17" spans="1:5" ht="70.5" customHeight="1">
      <c r="A17" s="3" t="s">
        <v>153</v>
      </c>
      <c r="B17" s="6" t="s">
        <v>17</v>
      </c>
      <c r="C17" s="5" t="s">
        <v>196</v>
      </c>
      <c r="D17" s="2">
        <v>271.5</v>
      </c>
      <c r="E17" s="39"/>
    </row>
    <row r="18" spans="1:5" ht="102.75" customHeight="1">
      <c r="A18" s="13" t="s">
        <v>133</v>
      </c>
      <c r="B18" s="6" t="s">
        <v>17</v>
      </c>
      <c r="C18" s="5" t="s">
        <v>132</v>
      </c>
      <c r="D18" s="2">
        <v>8155</v>
      </c>
      <c r="E18" s="39"/>
    </row>
    <row r="19" spans="1:5" ht="96.75" customHeight="1">
      <c r="A19" s="13" t="s">
        <v>245</v>
      </c>
      <c r="B19" s="6" t="s">
        <v>17</v>
      </c>
      <c r="C19" s="5" t="s">
        <v>134</v>
      </c>
      <c r="D19" s="2">
        <v>500</v>
      </c>
      <c r="E19" s="39"/>
    </row>
    <row r="20" spans="1:5" ht="84" customHeight="1">
      <c r="A20" s="13" t="s">
        <v>210</v>
      </c>
      <c r="B20" s="6" t="s">
        <v>17</v>
      </c>
      <c r="C20" s="5" t="s">
        <v>209</v>
      </c>
      <c r="D20" s="2">
        <v>5.2</v>
      </c>
      <c r="E20" s="39"/>
    </row>
    <row r="21" spans="1:5" ht="41.25" customHeight="1">
      <c r="A21" s="13" t="s">
        <v>138</v>
      </c>
      <c r="B21" s="6" t="s">
        <v>17</v>
      </c>
      <c r="C21" s="5" t="s">
        <v>137</v>
      </c>
      <c r="D21" s="2">
        <v>35.6</v>
      </c>
      <c r="E21" s="39"/>
    </row>
    <row r="22" spans="1:5" ht="51.75" customHeight="1">
      <c r="A22" s="13" t="s">
        <v>141</v>
      </c>
      <c r="B22" s="6" t="s">
        <v>17</v>
      </c>
      <c r="C22" s="5" t="s">
        <v>463</v>
      </c>
      <c r="D22" s="2">
        <v>11632023.1</v>
      </c>
      <c r="E22" s="39"/>
    </row>
    <row r="23" spans="1:5" ht="72" customHeight="1">
      <c r="A23" s="13" t="s">
        <v>323</v>
      </c>
      <c r="B23" s="6" t="s">
        <v>17</v>
      </c>
      <c r="C23" s="5" t="s">
        <v>322</v>
      </c>
      <c r="D23" s="2">
        <v>449807.6</v>
      </c>
      <c r="E23" s="39"/>
    </row>
    <row r="24" spans="1:5" ht="84" customHeight="1">
      <c r="A24" s="13" t="s">
        <v>255</v>
      </c>
      <c r="B24" s="6" t="s">
        <v>17</v>
      </c>
      <c r="C24" s="5" t="s">
        <v>324</v>
      </c>
      <c r="D24" s="2">
        <v>28518</v>
      </c>
      <c r="E24" s="39"/>
    </row>
    <row r="25" spans="1:5" ht="51.75" customHeight="1">
      <c r="A25" s="13" t="s">
        <v>326</v>
      </c>
      <c r="B25" s="6" t="s">
        <v>17</v>
      </c>
      <c r="C25" s="5" t="s">
        <v>325</v>
      </c>
      <c r="D25" s="2">
        <v>155004.5</v>
      </c>
      <c r="E25" s="39"/>
    </row>
    <row r="26" spans="1:5" ht="66" customHeight="1">
      <c r="A26" s="13" t="s">
        <v>10</v>
      </c>
      <c r="B26" s="6" t="s">
        <v>17</v>
      </c>
      <c r="C26" s="5" t="s">
        <v>327</v>
      </c>
      <c r="D26" s="2">
        <v>38099.1</v>
      </c>
      <c r="E26" s="39"/>
    </row>
    <row r="27" spans="1:5" ht="35.25" customHeight="1">
      <c r="A27" s="13" t="s">
        <v>211</v>
      </c>
      <c r="B27" s="6" t="s">
        <v>17</v>
      </c>
      <c r="C27" s="5" t="s">
        <v>328</v>
      </c>
      <c r="D27" s="2">
        <v>137608.5</v>
      </c>
      <c r="E27" s="39"/>
    </row>
    <row r="28" spans="1:5" ht="97.5" customHeight="1">
      <c r="A28" s="13" t="s">
        <v>456</v>
      </c>
      <c r="B28" s="6" t="s">
        <v>17</v>
      </c>
      <c r="C28" s="5" t="s">
        <v>329</v>
      </c>
      <c r="D28" s="2">
        <v>513.79999999999995</v>
      </c>
      <c r="E28" s="39"/>
    </row>
    <row r="29" spans="1:5" ht="75.75" customHeight="1">
      <c r="A29" s="13" t="s">
        <v>344</v>
      </c>
      <c r="B29" s="6" t="s">
        <v>17</v>
      </c>
      <c r="C29" s="5" t="s">
        <v>348</v>
      </c>
      <c r="D29" s="2">
        <v>-270</v>
      </c>
      <c r="E29" s="39"/>
    </row>
    <row r="30" spans="1:5" s="48" customFormat="1" ht="33" customHeight="1">
      <c r="A30" s="12" t="s">
        <v>20</v>
      </c>
      <c r="B30" s="7" t="s">
        <v>19</v>
      </c>
      <c r="C30" s="8" t="s">
        <v>14</v>
      </c>
      <c r="D30" s="11">
        <f>SUM(D31:D47)</f>
        <v>618431.64</v>
      </c>
      <c r="E30" s="47"/>
    </row>
    <row r="31" spans="1:5" ht="53.25" customHeight="1">
      <c r="A31" s="3" t="s">
        <v>151</v>
      </c>
      <c r="B31" s="6" t="s">
        <v>19</v>
      </c>
      <c r="C31" s="5" t="s">
        <v>150</v>
      </c>
      <c r="D31" s="2">
        <v>6240.1</v>
      </c>
      <c r="E31" s="39"/>
    </row>
    <row r="32" spans="1:5" ht="36" customHeight="1">
      <c r="A32" s="14" t="s">
        <v>149</v>
      </c>
      <c r="B32" s="6" t="s">
        <v>19</v>
      </c>
      <c r="C32" s="5" t="s">
        <v>148</v>
      </c>
      <c r="D32" s="2">
        <v>7740.2</v>
      </c>
      <c r="E32" s="39"/>
    </row>
    <row r="33" spans="1:8" ht="128.25" customHeight="1">
      <c r="A33" s="14" t="s">
        <v>245</v>
      </c>
      <c r="B33" s="6" t="s">
        <v>19</v>
      </c>
      <c r="C33" s="5" t="s">
        <v>134</v>
      </c>
      <c r="D33" s="2">
        <v>1097.5</v>
      </c>
      <c r="E33" s="39"/>
    </row>
    <row r="34" spans="1:8" ht="68.25" customHeight="1">
      <c r="A34" s="13" t="s">
        <v>136</v>
      </c>
      <c r="B34" s="6" t="s">
        <v>19</v>
      </c>
      <c r="C34" s="5" t="s">
        <v>135</v>
      </c>
      <c r="D34" s="2">
        <v>184.1</v>
      </c>
      <c r="E34" s="39"/>
    </row>
    <row r="35" spans="1:8" ht="39" customHeight="1">
      <c r="A35" s="13" t="s">
        <v>138</v>
      </c>
      <c r="B35" s="6" t="s">
        <v>19</v>
      </c>
      <c r="C35" s="5" t="s">
        <v>137</v>
      </c>
      <c r="D35" s="2">
        <v>29.9</v>
      </c>
      <c r="E35" s="39"/>
    </row>
    <row r="36" spans="1:8" ht="84" customHeight="1">
      <c r="A36" s="13" t="s">
        <v>208</v>
      </c>
      <c r="B36" s="6" t="s">
        <v>19</v>
      </c>
      <c r="C36" s="5" t="s">
        <v>330</v>
      </c>
      <c r="D36" s="2">
        <v>21408.3</v>
      </c>
      <c r="E36" s="39"/>
    </row>
    <row r="37" spans="1:8" ht="112.5" customHeight="1">
      <c r="A37" s="13" t="s">
        <v>458</v>
      </c>
      <c r="B37" s="6" t="s">
        <v>19</v>
      </c>
      <c r="C37" s="5" t="s">
        <v>331</v>
      </c>
      <c r="D37" s="2">
        <v>1894.2</v>
      </c>
      <c r="E37" s="39"/>
    </row>
    <row r="38" spans="1:8" ht="103.5" customHeight="1">
      <c r="A38" s="13" t="s">
        <v>332</v>
      </c>
      <c r="B38" s="6" t="s">
        <v>19</v>
      </c>
      <c r="C38" s="5" t="s">
        <v>333</v>
      </c>
      <c r="D38" s="2">
        <v>127915.84</v>
      </c>
      <c r="E38" s="39"/>
    </row>
    <row r="39" spans="1:8" ht="165" customHeight="1">
      <c r="A39" s="13" t="s">
        <v>454</v>
      </c>
      <c r="B39" s="6" t="s">
        <v>19</v>
      </c>
      <c r="C39" s="5" t="s">
        <v>334</v>
      </c>
      <c r="D39" s="2">
        <v>306402.09999999998</v>
      </c>
      <c r="E39" s="39"/>
    </row>
    <row r="40" spans="1:8" ht="70.5" customHeight="1">
      <c r="A40" s="13" t="s">
        <v>338</v>
      </c>
      <c r="B40" s="6" t="s">
        <v>19</v>
      </c>
      <c r="C40" s="5" t="s">
        <v>335</v>
      </c>
      <c r="D40" s="2">
        <v>39674.6</v>
      </c>
      <c r="E40" s="39"/>
    </row>
    <row r="41" spans="1:8" ht="63.75" customHeight="1">
      <c r="A41" s="13" t="s">
        <v>336</v>
      </c>
      <c r="B41" s="6" t="s">
        <v>19</v>
      </c>
      <c r="C41" s="5" t="s">
        <v>337</v>
      </c>
      <c r="D41" s="2">
        <v>106182.39999999999</v>
      </c>
      <c r="E41" s="39"/>
    </row>
    <row r="42" spans="1:8" ht="36" customHeight="1">
      <c r="A42" s="13" t="s">
        <v>179</v>
      </c>
      <c r="B42" s="6" t="s">
        <v>19</v>
      </c>
      <c r="C42" s="5" t="s">
        <v>180</v>
      </c>
      <c r="D42" s="2">
        <v>3335</v>
      </c>
      <c r="E42" s="39"/>
    </row>
    <row r="43" spans="1:8" ht="66.75" customHeight="1">
      <c r="A43" s="13" t="s">
        <v>339</v>
      </c>
      <c r="B43" s="6" t="s">
        <v>19</v>
      </c>
      <c r="C43" s="5" t="s">
        <v>340</v>
      </c>
      <c r="D43" s="2">
        <v>5365.8</v>
      </c>
      <c r="E43" s="39"/>
    </row>
    <row r="44" spans="1:8" ht="114.75" customHeight="1">
      <c r="A44" s="13" t="s">
        <v>341</v>
      </c>
      <c r="B44" s="6" t="s">
        <v>19</v>
      </c>
      <c r="C44" s="5" t="s">
        <v>345</v>
      </c>
      <c r="D44" s="2">
        <v>-18.399999999999999</v>
      </c>
      <c r="E44" s="39"/>
    </row>
    <row r="45" spans="1:8" ht="66" customHeight="1">
      <c r="A45" s="13" t="s">
        <v>342</v>
      </c>
      <c r="B45" s="6" t="s">
        <v>19</v>
      </c>
      <c r="C45" s="5" t="s">
        <v>346</v>
      </c>
      <c r="D45" s="2">
        <v>-3077</v>
      </c>
      <c r="E45" s="39"/>
    </row>
    <row r="46" spans="1:8" ht="64.5" customHeight="1">
      <c r="A46" s="13" t="s">
        <v>343</v>
      </c>
      <c r="B46" s="6" t="s">
        <v>19</v>
      </c>
      <c r="C46" s="5" t="s">
        <v>347</v>
      </c>
      <c r="D46" s="2">
        <v>-3670.9</v>
      </c>
      <c r="E46" s="39"/>
    </row>
    <row r="47" spans="1:8" ht="66.75" customHeight="1">
      <c r="A47" s="13" t="s">
        <v>344</v>
      </c>
      <c r="B47" s="6" t="s">
        <v>19</v>
      </c>
      <c r="C47" s="5" t="s">
        <v>348</v>
      </c>
      <c r="D47" s="2">
        <v>-2272.1</v>
      </c>
      <c r="E47" s="39"/>
    </row>
    <row r="48" spans="1:8" s="48" customFormat="1" ht="20.25" customHeight="1">
      <c r="A48" s="12" t="s">
        <v>22</v>
      </c>
      <c r="B48" s="7" t="s">
        <v>21</v>
      </c>
      <c r="C48" s="8" t="s">
        <v>14</v>
      </c>
      <c r="D48" s="11">
        <f>SUM(D49:D55)</f>
        <v>42663.3</v>
      </c>
      <c r="E48" s="47"/>
      <c r="F48" s="26"/>
      <c r="G48" s="26"/>
      <c r="H48" s="26"/>
    </row>
    <row r="49" spans="1:6" s="48" customFormat="1" ht="65.25" customHeight="1">
      <c r="A49" s="13" t="s">
        <v>97</v>
      </c>
      <c r="B49" s="6" t="s">
        <v>21</v>
      </c>
      <c r="C49" s="5" t="s">
        <v>96</v>
      </c>
      <c r="D49" s="2">
        <v>2.5</v>
      </c>
      <c r="E49" s="47"/>
    </row>
    <row r="50" spans="1:6" s="48" customFormat="1" ht="53.25" customHeight="1">
      <c r="A50" s="13" t="s">
        <v>260</v>
      </c>
      <c r="B50" s="6" t="s">
        <v>21</v>
      </c>
      <c r="C50" s="5" t="s">
        <v>150</v>
      </c>
      <c r="D50" s="2">
        <v>679.1</v>
      </c>
      <c r="E50" s="47"/>
    </row>
    <row r="51" spans="1:6" ht="36.75" customHeight="1">
      <c r="A51" s="14" t="s">
        <v>149</v>
      </c>
      <c r="B51" s="6" t="s">
        <v>21</v>
      </c>
      <c r="C51" s="5" t="s">
        <v>148</v>
      </c>
      <c r="D51" s="2">
        <v>16.100000000000001</v>
      </c>
      <c r="E51" s="39"/>
    </row>
    <row r="52" spans="1:6" ht="65.25" customHeight="1">
      <c r="A52" s="13" t="s">
        <v>136</v>
      </c>
      <c r="B52" s="6" t="s">
        <v>21</v>
      </c>
      <c r="C52" s="5" t="s">
        <v>135</v>
      </c>
      <c r="D52" s="2">
        <v>400</v>
      </c>
      <c r="E52" s="39"/>
    </row>
    <row r="53" spans="1:6" ht="66" customHeight="1">
      <c r="A53" s="13" t="s">
        <v>349</v>
      </c>
      <c r="B53" s="6" t="s">
        <v>21</v>
      </c>
      <c r="C53" s="5" t="s">
        <v>350</v>
      </c>
      <c r="D53" s="2">
        <v>902</v>
      </c>
      <c r="E53" s="39"/>
    </row>
    <row r="54" spans="1:6" ht="39.75" customHeight="1">
      <c r="A54" s="13" t="s">
        <v>353</v>
      </c>
      <c r="B54" s="6" t="s">
        <v>21</v>
      </c>
      <c r="C54" s="5" t="s">
        <v>354</v>
      </c>
      <c r="D54" s="2">
        <v>5123.8</v>
      </c>
      <c r="E54" s="39"/>
    </row>
    <row r="55" spans="1:6" ht="118.5" customHeight="1">
      <c r="A55" s="13" t="s">
        <v>355</v>
      </c>
      <c r="B55" s="6" t="s">
        <v>21</v>
      </c>
      <c r="C55" s="5" t="s">
        <v>356</v>
      </c>
      <c r="D55" s="2">
        <v>35539.800000000003</v>
      </c>
      <c r="E55" s="39"/>
    </row>
    <row r="56" spans="1:6" ht="35.25" customHeight="1">
      <c r="A56" s="65" t="s">
        <v>282</v>
      </c>
      <c r="B56" s="31" t="s">
        <v>283</v>
      </c>
      <c r="C56" s="20" t="s">
        <v>14</v>
      </c>
      <c r="D56" s="11">
        <f>D57+D58</f>
        <v>55.099999999999994</v>
      </c>
      <c r="E56" s="39"/>
    </row>
    <row r="57" spans="1:6" ht="35.25" customHeight="1">
      <c r="A57" s="21" t="s">
        <v>149</v>
      </c>
      <c r="B57" s="24" t="s">
        <v>283</v>
      </c>
      <c r="C57" s="23" t="s">
        <v>148</v>
      </c>
      <c r="D57" s="2">
        <v>8.1999999999999993</v>
      </c>
      <c r="E57" s="39"/>
    </row>
    <row r="58" spans="1:6" ht="63">
      <c r="A58" s="21" t="s">
        <v>136</v>
      </c>
      <c r="B58" s="24" t="s">
        <v>283</v>
      </c>
      <c r="C58" s="23" t="s">
        <v>135</v>
      </c>
      <c r="D58" s="2">
        <v>46.9</v>
      </c>
      <c r="E58" s="39"/>
    </row>
    <row r="59" spans="1:6" ht="44.25" customHeight="1">
      <c r="A59" s="18" t="s">
        <v>319</v>
      </c>
      <c r="B59" s="31" t="s">
        <v>23</v>
      </c>
      <c r="C59" s="20" t="s">
        <v>14</v>
      </c>
      <c r="D59" s="11">
        <f>SUM(D60:D86)</f>
        <v>2311803.5</v>
      </c>
      <c r="E59" s="39"/>
      <c r="F59" s="26"/>
    </row>
    <row r="60" spans="1:6" ht="47.25">
      <c r="A60" s="13" t="s">
        <v>260</v>
      </c>
      <c r="B60" s="6" t="s">
        <v>23</v>
      </c>
      <c r="C60" s="5" t="s">
        <v>150</v>
      </c>
      <c r="D60" s="2">
        <v>18.5</v>
      </c>
      <c r="E60" s="39"/>
      <c r="F60" s="26"/>
    </row>
    <row r="61" spans="1:6" ht="38.25" customHeight="1">
      <c r="A61" s="33" t="s">
        <v>149</v>
      </c>
      <c r="B61" s="24" t="s">
        <v>23</v>
      </c>
      <c r="C61" s="23" t="s">
        <v>148</v>
      </c>
      <c r="D61" s="2">
        <v>1997.8</v>
      </c>
      <c r="E61" s="39"/>
    </row>
    <row r="62" spans="1:6" ht="72" customHeight="1">
      <c r="A62" s="33" t="s">
        <v>136</v>
      </c>
      <c r="B62" s="24" t="s">
        <v>23</v>
      </c>
      <c r="C62" s="23" t="s">
        <v>135</v>
      </c>
      <c r="D62" s="2">
        <v>1.2</v>
      </c>
      <c r="E62" s="39"/>
    </row>
    <row r="63" spans="1:6" ht="38.25" customHeight="1">
      <c r="A63" s="33" t="s">
        <v>138</v>
      </c>
      <c r="B63" s="24" t="s">
        <v>23</v>
      </c>
      <c r="C63" s="23" t="s">
        <v>137</v>
      </c>
      <c r="D63" s="2">
        <v>89</v>
      </c>
      <c r="E63" s="39"/>
    </row>
    <row r="64" spans="1:6" ht="79.5" customHeight="1">
      <c r="A64" s="13" t="s">
        <v>279</v>
      </c>
      <c r="B64" s="6" t="s">
        <v>23</v>
      </c>
      <c r="C64" s="23" t="s">
        <v>357</v>
      </c>
      <c r="D64" s="2">
        <v>42795.7</v>
      </c>
      <c r="E64" s="39"/>
    </row>
    <row r="65" spans="1:6" ht="110.25" customHeight="1">
      <c r="A65" s="13" t="s">
        <v>220</v>
      </c>
      <c r="B65" s="6" t="s">
        <v>23</v>
      </c>
      <c r="C65" s="23" t="s">
        <v>358</v>
      </c>
      <c r="D65" s="2">
        <v>232833</v>
      </c>
      <c r="E65" s="39"/>
    </row>
    <row r="66" spans="1:6" ht="135" customHeight="1">
      <c r="A66" s="13" t="s">
        <v>213</v>
      </c>
      <c r="B66" s="6" t="s">
        <v>23</v>
      </c>
      <c r="C66" s="23" t="s">
        <v>359</v>
      </c>
      <c r="D66" s="2">
        <v>354.4</v>
      </c>
      <c r="E66" s="39"/>
    </row>
    <row r="67" spans="1:6" ht="149.25" customHeight="1">
      <c r="A67" s="13" t="s">
        <v>459</v>
      </c>
      <c r="B67" s="24" t="s">
        <v>23</v>
      </c>
      <c r="C67" s="23" t="s">
        <v>360</v>
      </c>
      <c r="D67" s="2">
        <v>1971.6</v>
      </c>
      <c r="E67" s="39"/>
      <c r="F67" s="26"/>
    </row>
    <row r="68" spans="1:6" ht="83.25" customHeight="1">
      <c r="A68" s="21" t="s">
        <v>361</v>
      </c>
      <c r="B68" s="24" t="s">
        <v>23</v>
      </c>
      <c r="C68" s="23" t="s">
        <v>362</v>
      </c>
      <c r="D68" s="2">
        <v>7137.5</v>
      </c>
      <c r="E68" s="39"/>
      <c r="F68" s="26"/>
    </row>
    <row r="69" spans="1:6" ht="163.5" customHeight="1">
      <c r="A69" s="21" t="s">
        <v>363</v>
      </c>
      <c r="B69" s="24" t="s">
        <v>23</v>
      </c>
      <c r="C69" s="23" t="s">
        <v>364</v>
      </c>
      <c r="D69" s="2">
        <v>57376.5</v>
      </c>
      <c r="E69" s="39"/>
      <c r="F69" s="26"/>
    </row>
    <row r="70" spans="1:6" ht="135" customHeight="1">
      <c r="A70" s="21" t="s">
        <v>366</v>
      </c>
      <c r="B70" s="24" t="s">
        <v>23</v>
      </c>
      <c r="C70" s="23" t="s">
        <v>365</v>
      </c>
      <c r="D70" s="2">
        <v>24440.9</v>
      </c>
      <c r="E70" s="39"/>
      <c r="F70" s="26"/>
    </row>
    <row r="71" spans="1:6" ht="122.25" customHeight="1">
      <c r="A71" s="13" t="s">
        <v>257</v>
      </c>
      <c r="B71" s="6" t="s">
        <v>23</v>
      </c>
      <c r="C71" s="23" t="s">
        <v>367</v>
      </c>
      <c r="D71" s="2">
        <v>1559.2</v>
      </c>
      <c r="E71" s="39"/>
    </row>
    <row r="72" spans="1:6" ht="96.75" customHeight="1">
      <c r="A72" s="13" t="s">
        <v>214</v>
      </c>
      <c r="B72" s="6" t="s">
        <v>23</v>
      </c>
      <c r="C72" s="23" t="s">
        <v>368</v>
      </c>
      <c r="D72" s="2">
        <v>22935.200000000001</v>
      </c>
      <c r="E72" s="39"/>
    </row>
    <row r="73" spans="1:6" ht="81" customHeight="1">
      <c r="A73" s="13" t="s">
        <v>460</v>
      </c>
      <c r="B73" s="6" t="s">
        <v>23</v>
      </c>
      <c r="C73" s="5" t="s">
        <v>369</v>
      </c>
      <c r="D73" s="2">
        <v>64.7</v>
      </c>
      <c r="E73" s="39"/>
    </row>
    <row r="74" spans="1:6" ht="52.5" customHeight="1">
      <c r="A74" s="13" t="s">
        <v>8</v>
      </c>
      <c r="B74" s="6" t="s">
        <v>23</v>
      </c>
      <c r="C74" s="5" t="s">
        <v>370</v>
      </c>
      <c r="D74" s="2">
        <v>540202.5</v>
      </c>
      <c r="E74" s="39"/>
    </row>
    <row r="75" spans="1:6" ht="66" customHeight="1">
      <c r="A75" s="13" t="s">
        <v>12</v>
      </c>
      <c r="B75" s="6" t="s">
        <v>23</v>
      </c>
      <c r="C75" s="5" t="s">
        <v>371</v>
      </c>
      <c r="D75" s="2">
        <v>15355.9</v>
      </c>
      <c r="E75" s="39"/>
    </row>
    <row r="76" spans="1:6" ht="114.75" customHeight="1">
      <c r="A76" s="13" t="s">
        <v>13</v>
      </c>
      <c r="B76" s="6" t="s">
        <v>23</v>
      </c>
      <c r="C76" s="5" t="s">
        <v>372</v>
      </c>
      <c r="D76" s="2">
        <v>24186.400000000001</v>
      </c>
      <c r="E76" s="39"/>
    </row>
    <row r="77" spans="1:6" ht="99" customHeight="1">
      <c r="A77" s="13" t="s">
        <v>9</v>
      </c>
      <c r="B77" s="6" t="s">
        <v>23</v>
      </c>
      <c r="C77" s="5" t="s">
        <v>373</v>
      </c>
      <c r="D77" s="2">
        <v>6.2</v>
      </c>
      <c r="E77" s="39"/>
    </row>
    <row r="78" spans="1:6" ht="72" customHeight="1">
      <c r="A78" s="13" t="s">
        <v>374</v>
      </c>
      <c r="B78" s="6" t="s">
        <v>23</v>
      </c>
      <c r="C78" s="5" t="s">
        <v>375</v>
      </c>
      <c r="D78" s="2">
        <v>461505.1</v>
      </c>
      <c r="E78" s="39"/>
    </row>
    <row r="79" spans="1:6" ht="152.25" customHeight="1">
      <c r="A79" s="13" t="s">
        <v>215</v>
      </c>
      <c r="B79" s="6" t="s">
        <v>23</v>
      </c>
      <c r="C79" s="5" t="s">
        <v>376</v>
      </c>
      <c r="D79" s="2">
        <v>868929.7</v>
      </c>
      <c r="E79" s="39"/>
    </row>
    <row r="80" spans="1:6" ht="52.5" customHeight="1">
      <c r="A80" s="13" t="s">
        <v>184</v>
      </c>
      <c r="B80" s="6" t="s">
        <v>23</v>
      </c>
      <c r="C80" s="5" t="s">
        <v>377</v>
      </c>
      <c r="D80" s="2">
        <v>12810</v>
      </c>
      <c r="E80" s="39"/>
    </row>
    <row r="81" spans="1:7" ht="52.15" customHeight="1">
      <c r="A81" s="13" t="s">
        <v>276</v>
      </c>
      <c r="B81" s="6" t="s">
        <v>23</v>
      </c>
      <c r="C81" s="5" t="s">
        <v>378</v>
      </c>
      <c r="D81" s="2">
        <v>198.5</v>
      </c>
      <c r="E81" s="39"/>
    </row>
    <row r="82" spans="1:7" ht="68.25" customHeight="1">
      <c r="A82" s="13" t="s">
        <v>183</v>
      </c>
      <c r="B82" s="6" t="s">
        <v>23</v>
      </c>
      <c r="C82" s="5" t="s">
        <v>182</v>
      </c>
      <c r="D82" s="2">
        <v>12000</v>
      </c>
      <c r="E82" s="39"/>
    </row>
    <row r="83" spans="1:7" ht="98.25" customHeight="1">
      <c r="A83" s="13" t="s">
        <v>379</v>
      </c>
      <c r="B83" s="6" t="s">
        <v>23</v>
      </c>
      <c r="C83" s="5" t="s">
        <v>329</v>
      </c>
      <c r="D83" s="2">
        <v>45.9</v>
      </c>
      <c r="E83" s="39"/>
    </row>
    <row r="84" spans="1:7" ht="81" customHeight="1">
      <c r="A84" s="13" t="s">
        <v>380</v>
      </c>
      <c r="B84" s="6" t="s">
        <v>23</v>
      </c>
      <c r="C84" s="5" t="s">
        <v>382</v>
      </c>
      <c r="D84" s="2">
        <v>-378.4</v>
      </c>
      <c r="E84" s="39"/>
    </row>
    <row r="85" spans="1:7" ht="100.5" customHeight="1">
      <c r="A85" s="13" t="s">
        <v>381</v>
      </c>
      <c r="B85" s="6" t="s">
        <v>23</v>
      </c>
      <c r="C85" s="5" t="s">
        <v>383</v>
      </c>
      <c r="D85" s="2">
        <v>-3699.1</v>
      </c>
      <c r="E85" s="39"/>
    </row>
    <row r="86" spans="1:7" ht="75" customHeight="1">
      <c r="A86" s="13" t="s">
        <v>344</v>
      </c>
      <c r="B86" s="6" t="s">
        <v>23</v>
      </c>
      <c r="C86" s="5" t="s">
        <v>348</v>
      </c>
      <c r="D86" s="2">
        <v>-12934.4</v>
      </c>
      <c r="E86" s="39"/>
    </row>
    <row r="87" spans="1:7" ht="37.5" customHeight="1">
      <c r="A87" s="12" t="s">
        <v>25</v>
      </c>
      <c r="B87" s="7" t="s">
        <v>24</v>
      </c>
      <c r="C87" s="8" t="s">
        <v>14</v>
      </c>
      <c r="D87" s="11">
        <f>SUM(D88:D90)</f>
        <v>-65.300000000000011</v>
      </c>
      <c r="E87" s="39"/>
    </row>
    <row r="88" spans="1:7" ht="77.25" customHeight="1">
      <c r="A88" s="13" t="s">
        <v>261</v>
      </c>
      <c r="B88" s="6" t="s">
        <v>24</v>
      </c>
      <c r="C88" s="5" t="s">
        <v>262</v>
      </c>
      <c r="D88" s="2">
        <v>30</v>
      </c>
      <c r="E88" s="39"/>
    </row>
    <row r="89" spans="1:7" ht="39.75" customHeight="1">
      <c r="A89" s="14" t="s">
        <v>149</v>
      </c>
      <c r="B89" s="6" t="s">
        <v>24</v>
      </c>
      <c r="C89" s="5" t="s">
        <v>148</v>
      </c>
      <c r="D89" s="2">
        <v>1.6</v>
      </c>
      <c r="E89" s="39"/>
    </row>
    <row r="90" spans="1:7" ht="108" customHeight="1">
      <c r="A90" s="14" t="s">
        <v>384</v>
      </c>
      <c r="B90" s="6" t="s">
        <v>24</v>
      </c>
      <c r="C90" s="5" t="s">
        <v>385</v>
      </c>
      <c r="D90" s="2">
        <v>-96.9</v>
      </c>
      <c r="E90" s="39"/>
    </row>
    <row r="91" spans="1:7" ht="51" customHeight="1">
      <c r="A91" s="12" t="s">
        <v>190</v>
      </c>
      <c r="B91" s="7" t="s">
        <v>26</v>
      </c>
      <c r="C91" s="8" t="s">
        <v>14</v>
      </c>
      <c r="D91" s="11">
        <f>SUM(D92:D93)</f>
        <v>26749.899999999998</v>
      </c>
      <c r="E91" s="39"/>
    </row>
    <row r="92" spans="1:7" ht="37.5" customHeight="1">
      <c r="A92" s="14" t="s">
        <v>149</v>
      </c>
      <c r="B92" s="6" t="s">
        <v>26</v>
      </c>
      <c r="C92" s="5" t="s">
        <v>148</v>
      </c>
      <c r="D92" s="2">
        <v>11.1</v>
      </c>
      <c r="E92" s="39"/>
    </row>
    <row r="93" spans="1:7" ht="50.25" customHeight="1">
      <c r="A93" s="14" t="s">
        <v>6</v>
      </c>
      <c r="B93" s="6" t="s">
        <v>26</v>
      </c>
      <c r="C93" s="5" t="s">
        <v>386</v>
      </c>
      <c r="D93" s="2">
        <v>26738.799999999999</v>
      </c>
      <c r="E93" s="39"/>
    </row>
    <row r="94" spans="1:7" ht="33" customHeight="1">
      <c r="A94" s="12" t="s">
        <v>28</v>
      </c>
      <c r="B94" s="7" t="s">
        <v>27</v>
      </c>
      <c r="C94" s="8" t="s">
        <v>14</v>
      </c>
      <c r="D94" s="11">
        <f>SUM(D95:D101)</f>
        <v>26615.399999999998</v>
      </c>
      <c r="E94" s="39"/>
      <c r="F94" s="25"/>
      <c r="G94" s="25"/>
    </row>
    <row r="95" spans="1:7" ht="51.75" customHeight="1">
      <c r="A95" s="3" t="s">
        <v>151</v>
      </c>
      <c r="B95" s="6" t="s">
        <v>27</v>
      </c>
      <c r="C95" s="5" t="s">
        <v>150</v>
      </c>
      <c r="D95" s="2">
        <v>14415.5</v>
      </c>
      <c r="E95" s="39"/>
    </row>
    <row r="96" spans="1:7" ht="38.25" customHeight="1">
      <c r="A96" s="14" t="s">
        <v>149</v>
      </c>
      <c r="B96" s="6" t="s">
        <v>27</v>
      </c>
      <c r="C96" s="5" t="s">
        <v>148</v>
      </c>
      <c r="D96" s="2">
        <v>102.5</v>
      </c>
      <c r="E96" s="39"/>
    </row>
    <row r="97" spans="1:12" ht="99.75" customHeight="1">
      <c r="A97" s="14" t="s">
        <v>245</v>
      </c>
      <c r="B97" s="6" t="s">
        <v>27</v>
      </c>
      <c r="C97" s="5" t="s">
        <v>134</v>
      </c>
      <c r="D97" s="2">
        <v>58.8</v>
      </c>
      <c r="E97" s="39"/>
    </row>
    <row r="98" spans="1:12" ht="68.25" customHeight="1">
      <c r="A98" s="14" t="s">
        <v>136</v>
      </c>
      <c r="B98" s="6" t="s">
        <v>27</v>
      </c>
      <c r="C98" s="5" t="s">
        <v>135</v>
      </c>
      <c r="D98" s="2">
        <v>140.1</v>
      </c>
      <c r="E98" s="39"/>
    </row>
    <row r="99" spans="1:12" ht="82.5" customHeight="1">
      <c r="A99" s="13" t="s">
        <v>455</v>
      </c>
      <c r="B99" s="6" t="s">
        <v>27</v>
      </c>
      <c r="C99" s="5" t="s">
        <v>388</v>
      </c>
      <c r="D99" s="2">
        <v>7240.9</v>
      </c>
      <c r="E99" s="39"/>
      <c r="F99" s="25"/>
    </row>
    <row r="100" spans="1:12" ht="84" customHeight="1">
      <c r="A100" s="13" t="s">
        <v>461</v>
      </c>
      <c r="B100" s="6" t="s">
        <v>27</v>
      </c>
      <c r="C100" s="5" t="s">
        <v>387</v>
      </c>
      <c r="D100" s="2">
        <v>4650.8</v>
      </c>
      <c r="E100" s="39"/>
      <c r="F100" s="25"/>
    </row>
    <row r="101" spans="1:12" ht="100.5" customHeight="1">
      <c r="A101" s="13" t="s">
        <v>379</v>
      </c>
      <c r="B101" s="6" t="s">
        <v>27</v>
      </c>
      <c r="C101" s="5" t="s">
        <v>329</v>
      </c>
      <c r="D101" s="2">
        <v>6.8</v>
      </c>
      <c r="E101" s="39"/>
      <c r="F101" s="25"/>
    </row>
    <row r="102" spans="1:12" ht="51.75" customHeight="1">
      <c r="A102" s="12" t="s">
        <v>30</v>
      </c>
      <c r="B102" s="7" t="s">
        <v>29</v>
      </c>
      <c r="C102" s="8" t="s">
        <v>14</v>
      </c>
      <c r="D102" s="11">
        <f>SUM(D103:D103)</f>
        <v>35.1</v>
      </c>
      <c r="E102" s="39"/>
    </row>
    <row r="103" spans="1:12" ht="36.75" customHeight="1">
      <c r="A103" s="14" t="s">
        <v>149</v>
      </c>
      <c r="B103" s="6" t="s">
        <v>29</v>
      </c>
      <c r="C103" s="5" t="s">
        <v>148</v>
      </c>
      <c r="D103" s="2">
        <v>35.1</v>
      </c>
      <c r="E103" s="39"/>
    </row>
    <row r="104" spans="1:12" ht="54.75" customHeight="1">
      <c r="A104" s="12" t="s">
        <v>32</v>
      </c>
      <c r="B104" s="7" t="s">
        <v>31</v>
      </c>
      <c r="C104" s="8" t="s">
        <v>14</v>
      </c>
      <c r="D104" s="11">
        <f>SUM(D105:D116)</f>
        <v>29083.800000000003</v>
      </c>
      <c r="E104" s="39"/>
    </row>
    <row r="105" spans="1:12" ht="85.5" customHeight="1">
      <c r="A105" s="13" t="s">
        <v>108</v>
      </c>
      <c r="B105" s="6" t="s">
        <v>31</v>
      </c>
      <c r="C105" s="5" t="s">
        <v>107</v>
      </c>
      <c r="D105" s="1">
        <v>362.3</v>
      </c>
      <c r="E105" s="39"/>
    </row>
    <row r="106" spans="1:12" ht="132" customHeight="1">
      <c r="A106" s="13" t="s">
        <v>112</v>
      </c>
      <c r="B106" s="6" t="s">
        <v>31</v>
      </c>
      <c r="C106" s="5" t="s">
        <v>111</v>
      </c>
      <c r="D106" s="1">
        <v>456</v>
      </c>
      <c r="E106" s="39"/>
    </row>
    <row r="107" spans="1:12" ht="67.5" customHeight="1">
      <c r="A107" s="3" t="s">
        <v>197</v>
      </c>
      <c r="B107" s="6" t="s">
        <v>31</v>
      </c>
      <c r="C107" s="5" t="s">
        <v>185</v>
      </c>
      <c r="D107" s="1">
        <v>4831.8</v>
      </c>
      <c r="E107" s="39"/>
    </row>
    <row r="108" spans="1:12" ht="144.75" customHeight="1">
      <c r="A108" s="13" t="s">
        <v>263</v>
      </c>
      <c r="B108" s="6" t="s">
        <v>31</v>
      </c>
      <c r="C108" s="5" t="s">
        <v>264</v>
      </c>
      <c r="D108" s="1">
        <v>-1.1000000000000001</v>
      </c>
      <c r="E108" s="39"/>
      <c r="J108" s="41">
        <v>1106</v>
      </c>
      <c r="L108" s="41">
        <f>J108/1000</f>
        <v>1.1060000000000001</v>
      </c>
    </row>
    <row r="109" spans="1:12" ht="91.5" customHeight="1">
      <c r="A109" s="13" t="s">
        <v>114</v>
      </c>
      <c r="B109" s="6" t="s">
        <v>31</v>
      </c>
      <c r="C109" s="5" t="s">
        <v>113</v>
      </c>
      <c r="D109" s="1">
        <v>4832.5</v>
      </c>
      <c r="E109" s="39"/>
    </row>
    <row r="110" spans="1:12" ht="178.5" customHeight="1">
      <c r="A110" s="13" t="s">
        <v>116</v>
      </c>
      <c r="B110" s="6" t="s">
        <v>31</v>
      </c>
      <c r="C110" s="5" t="s">
        <v>115</v>
      </c>
      <c r="D110" s="1">
        <v>757.2</v>
      </c>
      <c r="E110" s="39"/>
    </row>
    <row r="111" spans="1:12" ht="40.5" customHeight="1">
      <c r="A111" s="13" t="s">
        <v>149</v>
      </c>
      <c r="B111" s="6" t="s">
        <v>31</v>
      </c>
      <c r="C111" s="5" t="s">
        <v>148</v>
      </c>
      <c r="D111" s="1">
        <v>13.7</v>
      </c>
      <c r="E111" s="39"/>
    </row>
    <row r="112" spans="1:12" ht="48.75" customHeight="1">
      <c r="A112" s="13" t="s">
        <v>265</v>
      </c>
      <c r="B112" s="6" t="s">
        <v>31</v>
      </c>
      <c r="C112" s="5" t="s">
        <v>266</v>
      </c>
      <c r="D112" s="1">
        <v>2574.5</v>
      </c>
      <c r="E112" s="39"/>
    </row>
    <row r="113" spans="1:5" ht="161.25" customHeight="1">
      <c r="A113" s="13" t="s">
        <v>122</v>
      </c>
      <c r="B113" s="6" t="s">
        <v>31</v>
      </c>
      <c r="C113" s="5" t="s">
        <v>121</v>
      </c>
      <c r="D113" s="1">
        <v>4786</v>
      </c>
      <c r="E113" s="39"/>
    </row>
    <row r="114" spans="1:5" ht="101.25" customHeight="1">
      <c r="A114" s="13" t="s">
        <v>124</v>
      </c>
      <c r="B114" s="6" t="s">
        <v>31</v>
      </c>
      <c r="C114" s="5" t="s">
        <v>123</v>
      </c>
      <c r="D114" s="1">
        <v>9221.7000000000007</v>
      </c>
      <c r="E114" s="39"/>
    </row>
    <row r="115" spans="1:5" ht="101.25" customHeight="1">
      <c r="A115" s="13" t="s">
        <v>245</v>
      </c>
      <c r="B115" s="6" t="s">
        <v>31</v>
      </c>
      <c r="C115" s="5" t="s">
        <v>134</v>
      </c>
      <c r="D115" s="2">
        <v>1240.2</v>
      </c>
      <c r="E115" s="39"/>
    </row>
    <row r="116" spans="1:5" ht="66.75" customHeight="1">
      <c r="A116" s="13" t="s">
        <v>136</v>
      </c>
      <c r="B116" s="6" t="s">
        <v>31</v>
      </c>
      <c r="C116" s="5" t="s">
        <v>135</v>
      </c>
      <c r="D116" s="2">
        <v>9</v>
      </c>
      <c r="E116" s="39"/>
    </row>
    <row r="117" spans="1:5" ht="41.25" customHeight="1">
      <c r="A117" s="12" t="s">
        <v>34</v>
      </c>
      <c r="B117" s="7" t="s">
        <v>33</v>
      </c>
      <c r="C117" s="8" t="s">
        <v>14</v>
      </c>
      <c r="D117" s="11">
        <f>SUM(D118:D121)</f>
        <v>34638.800000000003</v>
      </c>
      <c r="E117" s="39"/>
    </row>
    <row r="118" spans="1:5" ht="103.5" customHeight="1">
      <c r="A118" s="13" t="s">
        <v>90</v>
      </c>
      <c r="B118" s="6" t="s">
        <v>33</v>
      </c>
      <c r="C118" s="5" t="s">
        <v>89</v>
      </c>
      <c r="D118" s="2">
        <v>33534.800000000003</v>
      </c>
      <c r="E118" s="39"/>
    </row>
    <row r="119" spans="1:5" ht="31.5">
      <c r="A119" s="13" t="s">
        <v>149</v>
      </c>
      <c r="B119" s="6" t="s">
        <v>33</v>
      </c>
      <c r="C119" s="5" t="s">
        <v>148</v>
      </c>
      <c r="D119" s="2">
        <v>36.9</v>
      </c>
      <c r="E119" s="39"/>
    </row>
    <row r="120" spans="1:5" ht="144.75" customHeight="1">
      <c r="A120" s="13" t="s">
        <v>126</v>
      </c>
      <c r="B120" s="6" t="s">
        <v>33</v>
      </c>
      <c r="C120" s="5" t="s">
        <v>125</v>
      </c>
      <c r="D120" s="2">
        <v>1002.1</v>
      </c>
      <c r="E120" s="39"/>
    </row>
    <row r="121" spans="1:5" s="39" customFormat="1" ht="39.75" customHeight="1">
      <c r="A121" s="13" t="s">
        <v>138</v>
      </c>
      <c r="B121" s="6" t="s">
        <v>33</v>
      </c>
      <c r="C121" s="5" t="s">
        <v>137</v>
      </c>
      <c r="D121" s="2">
        <v>65</v>
      </c>
    </row>
    <row r="122" spans="1:5" ht="41.25" customHeight="1">
      <c r="A122" s="12" t="s">
        <v>229</v>
      </c>
      <c r="B122" s="7" t="s">
        <v>35</v>
      </c>
      <c r="C122" s="8" t="s">
        <v>14</v>
      </c>
      <c r="D122" s="11">
        <f>SUM(D123:D127)</f>
        <v>32203.4</v>
      </c>
      <c r="E122" s="39"/>
    </row>
    <row r="123" spans="1:5" ht="36" customHeight="1">
      <c r="A123" s="14" t="s">
        <v>149</v>
      </c>
      <c r="B123" s="6" t="s">
        <v>35</v>
      </c>
      <c r="C123" s="5" t="s">
        <v>148</v>
      </c>
      <c r="D123" s="2">
        <v>1681.6</v>
      </c>
      <c r="E123" s="39"/>
    </row>
    <row r="124" spans="1:5" ht="72" customHeight="1">
      <c r="A124" s="14" t="s">
        <v>389</v>
      </c>
      <c r="B124" s="6" t="s">
        <v>35</v>
      </c>
      <c r="C124" s="5" t="s">
        <v>390</v>
      </c>
      <c r="D124" s="2">
        <v>332.6</v>
      </c>
      <c r="E124" s="39"/>
    </row>
    <row r="125" spans="1:5" ht="127.5" customHeight="1">
      <c r="A125" s="14" t="s">
        <v>391</v>
      </c>
      <c r="B125" s="6" t="s">
        <v>35</v>
      </c>
      <c r="C125" s="5" t="s">
        <v>392</v>
      </c>
      <c r="D125" s="2">
        <v>33214.300000000003</v>
      </c>
      <c r="E125" s="39"/>
    </row>
    <row r="126" spans="1:5" ht="75" customHeight="1">
      <c r="A126" s="14" t="s">
        <v>183</v>
      </c>
      <c r="B126" s="6" t="s">
        <v>35</v>
      </c>
      <c r="C126" s="5" t="s">
        <v>182</v>
      </c>
      <c r="D126" s="2">
        <v>14.3</v>
      </c>
      <c r="E126" s="39"/>
    </row>
    <row r="127" spans="1:5" ht="96.75" customHeight="1">
      <c r="A127" s="14" t="s">
        <v>393</v>
      </c>
      <c r="B127" s="6" t="s">
        <v>35</v>
      </c>
      <c r="C127" s="5" t="s">
        <v>394</v>
      </c>
      <c r="D127" s="2">
        <v>-3039.4</v>
      </c>
      <c r="E127" s="39"/>
    </row>
    <row r="128" spans="1:5" ht="49.9" customHeight="1">
      <c r="A128" s="12" t="s">
        <v>37</v>
      </c>
      <c r="B128" s="7" t="s">
        <v>36</v>
      </c>
      <c r="C128" s="8" t="s">
        <v>14</v>
      </c>
      <c r="D128" s="11">
        <f>SUM(D129:D138)</f>
        <v>37265.9</v>
      </c>
      <c r="E128" s="39"/>
    </row>
    <row r="129" spans="1:5" ht="132.75" customHeight="1">
      <c r="A129" s="13" t="s">
        <v>90</v>
      </c>
      <c r="B129" s="6" t="s">
        <v>36</v>
      </c>
      <c r="C129" s="5" t="s">
        <v>89</v>
      </c>
      <c r="D129" s="2">
        <v>474.2</v>
      </c>
      <c r="E129" s="39"/>
    </row>
    <row r="130" spans="1:5" ht="159.75" customHeight="1">
      <c r="A130" s="15" t="s">
        <v>217</v>
      </c>
      <c r="B130" s="6" t="s">
        <v>36</v>
      </c>
      <c r="C130" s="5" t="s">
        <v>216</v>
      </c>
      <c r="D130" s="2">
        <v>790.8</v>
      </c>
      <c r="E130" s="39"/>
    </row>
    <row r="131" spans="1:5" ht="134.25" customHeight="1">
      <c r="A131" s="15" t="s">
        <v>219</v>
      </c>
      <c r="B131" s="6" t="s">
        <v>36</v>
      </c>
      <c r="C131" s="5" t="s">
        <v>218</v>
      </c>
      <c r="D131" s="2">
        <v>45</v>
      </c>
      <c r="E131" s="39"/>
    </row>
    <row r="132" spans="1:5" ht="33.75" customHeight="1">
      <c r="A132" s="14" t="s">
        <v>149</v>
      </c>
      <c r="B132" s="6" t="s">
        <v>36</v>
      </c>
      <c r="C132" s="5" t="s">
        <v>148</v>
      </c>
      <c r="D132" s="2">
        <v>939.5</v>
      </c>
      <c r="E132" s="39"/>
    </row>
    <row r="133" spans="1:5" ht="71.25" customHeight="1">
      <c r="A133" s="13" t="s">
        <v>136</v>
      </c>
      <c r="B133" s="6" t="s">
        <v>36</v>
      </c>
      <c r="C133" s="5" t="s">
        <v>135</v>
      </c>
      <c r="D133" s="2">
        <v>23.1</v>
      </c>
      <c r="E133" s="39"/>
    </row>
    <row r="134" spans="1:5" ht="31.5">
      <c r="A134" s="13" t="s">
        <v>138</v>
      </c>
      <c r="B134" s="6" t="s">
        <v>36</v>
      </c>
      <c r="C134" s="5" t="s">
        <v>137</v>
      </c>
      <c r="D134" s="2">
        <v>51.9</v>
      </c>
      <c r="E134" s="39"/>
    </row>
    <row r="135" spans="1:5" ht="51" customHeight="1">
      <c r="A135" s="13" t="s">
        <v>6</v>
      </c>
      <c r="B135" s="6" t="s">
        <v>36</v>
      </c>
      <c r="C135" s="5" t="s">
        <v>386</v>
      </c>
      <c r="D135" s="2">
        <v>1489.9</v>
      </c>
      <c r="E135" s="39"/>
    </row>
    <row r="136" spans="1:5" ht="84.75" customHeight="1">
      <c r="A136" s="13" t="s">
        <v>395</v>
      </c>
      <c r="B136" s="6" t="s">
        <v>36</v>
      </c>
      <c r="C136" s="5" t="s">
        <v>396</v>
      </c>
      <c r="D136" s="2">
        <v>20389.900000000001</v>
      </c>
      <c r="E136" s="39"/>
    </row>
    <row r="137" spans="1:5" ht="117" customHeight="1">
      <c r="A137" s="13" t="s">
        <v>397</v>
      </c>
      <c r="B137" s="6" t="s">
        <v>36</v>
      </c>
      <c r="C137" s="5" t="s">
        <v>398</v>
      </c>
      <c r="D137" s="2">
        <v>12957.2</v>
      </c>
      <c r="E137" s="39"/>
    </row>
    <row r="138" spans="1:5" ht="117" customHeight="1">
      <c r="A138" s="13" t="s">
        <v>379</v>
      </c>
      <c r="B138" s="6" t="s">
        <v>36</v>
      </c>
      <c r="C138" s="5" t="s">
        <v>329</v>
      </c>
      <c r="D138" s="2">
        <v>104.4</v>
      </c>
      <c r="E138" s="39"/>
    </row>
    <row r="139" spans="1:5" ht="48.75" customHeight="1">
      <c r="A139" s="12" t="s">
        <v>39</v>
      </c>
      <c r="B139" s="7" t="s">
        <v>38</v>
      </c>
      <c r="C139" s="8" t="s">
        <v>14</v>
      </c>
      <c r="D139" s="11">
        <f>SUM(D140:D169)</f>
        <v>1046633.3999999998</v>
      </c>
      <c r="E139" s="39"/>
    </row>
    <row r="140" spans="1:5" ht="102" customHeight="1">
      <c r="A140" s="13" t="s">
        <v>90</v>
      </c>
      <c r="B140" s="6" t="s">
        <v>38</v>
      </c>
      <c r="C140" s="5" t="s">
        <v>89</v>
      </c>
      <c r="D140" s="2">
        <v>991.5</v>
      </c>
      <c r="E140" s="39"/>
    </row>
    <row r="141" spans="1:5" ht="132" customHeight="1">
      <c r="A141" s="13" t="s">
        <v>143</v>
      </c>
      <c r="B141" s="6" t="s">
        <v>38</v>
      </c>
      <c r="C141" s="5" t="s">
        <v>95</v>
      </c>
      <c r="D141" s="2">
        <v>534.70000000000005</v>
      </c>
      <c r="E141" s="39"/>
    </row>
    <row r="142" spans="1:5" ht="216.75" customHeight="1">
      <c r="A142" s="13" t="s">
        <v>267</v>
      </c>
      <c r="B142" s="6" t="s">
        <v>38</v>
      </c>
      <c r="C142" s="66" t="s">
        <v>268</v>
      </c>
      <c r="D142" s="2">
        <v>1.6</v>
      </c>
      <c r="E142" s="39"/>
    </row>
    <row r="143" spans="1:5" ht="83.25" customHeight="1">
      <c r="A143" s="13" t="s">
        <v>269</v>
      </c>
      <c r="B143" s="6" t="s">
        <v>38</v>
      </c>
      <c r="C143" s="5" t="s">
        <v>270</v>
      </c>
      <c r="D143" s="2">
        <v>207.4</v>
      </c>
      <c r="E143" s="39"/>
    </row>
    <row r="144" spans="1:5" ht="135.75" customHeight="1">
      <c r="A144" s="51" t="s">
        <v>173</v>
      </c>
      <c r="B144" s="6" t="s">
        <v>38</v>
      </c>
      <c r="C144" s="5" t="s">
        <v>174</v>
      </c>
      <c r="D144" s="2">
        <v>658.7</v>
      </c>
      <c r="E144" s="39"/>
    </row>
    <row r="145" spans="1:5" ht="62.25" customHeight="1">
      <c r="A145" s="3" t="s">
        <v>151</v>
      </c>
      <c r="B145" s="6" t="s">
        <v>38</v>
      </c>
      <c r="C145" s="5" t="s">
        <v>150</v>
      </c>
      <c r="D145" s="2">
        <v>3508.1</v>
      </c>
      <c r="E145" s="39"/>
    </row>
    <row r="146" spans="1:5" ht="43.5" customHeight="1">
      <c r="A146" s="14" t="s">
        <v>149</v>
      </c>
      <c r="B146" s="6" t="s">
        <v>38</v>
      </c>
      <c r="C146" s="5" t="s">
        <v>148</v>
      </c>
      <c r="D146" s="2">
        <v>67369.600000000006</v>
      </c>
      <c r="E146" s="39"/>
    </row>
    <row r="147" spans="1:5" ht="114.75" customHeight="1">
      <c r="A147" s="14" t="s">
        <v>245</v>
      </c>
      <c r="B147" s="6" t="s">
        <v>38</v>
      </c>
      <c r="C147" s="5" t="s">
        <v>134</v>
      </c>
      <c r="D147" s="2">
        <v>2618.6</v>
      </c>
      <c r="E147" s="39"/>
    </row>
    <row r="148" spans="1:5" ht="117.75" customHeight="1">
      <c r="A148" s="3" t="s">
        <v>191</v>
      </c>
      <c r="B148" s="6" t="s">
        <v>38</v>
      </c>
      <c r="C148" s="5" t="s">
        <v>152</v>
      </c>
      <c r="D148" s="2">
        <v>1386</v>
      </c>
      <c r="E148" s="39"/>
    </row>
    <row r="149" spans="1:5" ht="158.25" customHeight="1">
      <c r="A149" s="3" t="s">
        <v>176</v>
      </c>
      <c r="B149" s="6" t="s">
        <v>38</v>
      </c>
      <c r="C149" s="5" t="s">
        <v>177</v>
      </c>
      <c r="D149" s="2">
        <v>5870.9</v>
      </c>
      <c r="E149" s="39"/>
    </row>
    <row r="150" spans="1:5" ht="77.25" customHeight="1">
      <c r="A150" s="13" t="s">
        <v>136</v>
      </c>
      <c r="B150" s="6" t="s">
        <v>38</v>
      </c>
      <c r="C150" s="5" t="s">
        <v>135</v>
      </c>
      <c r="D150" s="2">
        <v>54.1</v>
      </c>
      <c r="E150" s="39"/>
    </row>
    <row r="151" spans="1:5" ht="37.5" customHeight="1">
      <c r="A151" s="13" t="s">
        <v>138</v>
      </c>
      <c r="B151" s="6" t="s">
        <v>38</v>
      </c>
      <c r="C151" s="5" t="s">
        <v>137</v>
      </c>
      <c r="D151" s="2">
        <v>-30.9</v>
      </c>
      <c r="E151" s="39"/>
    </row>
    <row r="152" spans="1:5" ht="60" customHeight="1">
      <c r="A152" s="13" t="s">
        <v>6</v>
      </c>
      <c r="B152" s="6" t="s">
        <v>38</v>
      </c>
      <c r="C152" s="5" t="s">
        <v>386</v>
      </c>
      <c r="D152" s="2">
        <v>46952.6</v>
      </c>
      <c r="E152" s="39"/>
    </row>
    <row r="153" spans="1:5" ht="70.5" customHeight="1">
      <c r="A153" s="13" t="s">
        <v>212</v>
      </c>
      <c r="B153" s="6" t="s">
        <v>38</v>
      </c>
      <c r="C153" s="5" t="s">
        <v>453</v>
      </c>
      <c r="D153" s="2">
        <v>424251.3</v>
      </c>
      <c r="E153" s="39"/>
    </row>
    <row r="154" spans="1:5" ht="90" customHeight="1">
      <c r="A154" s="3" t="s">
        <v>399</v>
      </c>
      <c r="B154" s="6" t="s">
        <v>38</v>
      </c>
      <c r="C154" s="5" t="s">
        <v>400</v>
      </c>
      <c r="D154" s="2">
        <v>1090.5</v>
      </c>
      <c r="E154" s="39"/>
    </row>
    <row r="155" spans="1:5" ht="95.25" customHeight="1">
      <c r="A155" s="3" t="s">
        <v>401</v>
      </c>
      <c r="B155" s="6" t="s">
        <v>38</v>
      </c>
      <c r="C155" s="5" t="s">
        <v>402</v>
      </c>
      <c r="D155" s="2">
        <v>214917</v>
      </c>
      <c r="E155" s="39"/>
    </row>
    <row r="156" spans="1:5" ht="81" customHeight="1">
      <c r="A156" s="3" t="s">
        <v>403</v>
      </c>
      <c r="B156" s="6" t="s">
        <v>38</v>
      </c>
      <c r="C156" s="5" t="s">
        <v>404</v>
      </c>
      <c r="D156" s="2">
        <v>2952.5</v>
      </c>
      <c r="E156" s="39"/>
    </row>
    <row r="157" spans="1:5" ht="69" customHeight="1">
      <c r="A157" s="3" t="s">
        <v>277</v>
      </c>
      <c r="B157" s="6" t="s">
        <v>38</v>
      </c>
      <c r="C157" s="5" t="s">
        <v>405</v>
      </c>
      <c r="D157" s="2">
        <v>3815.2</v>
      </c>
      <c r="E157" s="39"/>
    </row>
    <row r="158" spans="1:5" ht="69" customHeight="1">
      <c r="A158" s="3" t="s">
        <v>406</v>
      </c>
      <c r="B158" s="6" t="s">
        <v>38</v>
      </c>
      <c r="C158" s="5" t="s">
        <v>407</v>
      </c>
      <c r="D158" s="2">
        <v>202035.6</v>
      </c>
      <c r="E158" s="39"/>
    </row>
    <row r="159" spans="1:5" ht="54" customHeight="1">
      <c r="A159" s="3" t="s">
        <v>184</v>
      </c>
      <c r="B159" s="6" t="s">
        <v>38</v>
      </c>
      <c r="C159" s="5" t="s">
        <v>377</v>
      </c>
      <c r="D159" s="2">
        <v>11875.7</v>
      </c>
      <c r="E159" s="39"/>
    </row>
    <row r="160" spans="1:5" ht="207" customHeight="1">
      <c r="A160" s="3" t="s">
        <v>408</v>
      </c>
      <c r="B160" s="6" t="s">
        <v>38</v>
      </c>
      <c r="C160" s="5" t="s">
        <v>254</v>
      </c>
      <c r="D160" s="2">
        <v>48375</v>
      </c>
      <c r="E160" s="39"/>
    </row>
    <row r="161" spans="1:8" ht="135.75" customHeight="1">
      <c r="A161" s="13" t="s">
        <v>409</v>
      </c>
      <c r="B161" s="6" t="s">
        <v>38</v>
      </c>
      <c r="C161" s="5" t="s">
        <v>410</v>
      </c>
      <c r="D161" s="2">
        <v>7000</v>
      </c>
      <c r="E161" s="39"/>
    </row>
    <row r="162" spans="1:8" ht="135" customHeight="1">
      <c r="A162" s="13" t="s">
        <v>452</v>
      </c>
      <c r="B162" s="6" t="s">
        <v>38</v>
      </c>
      <c r="C162" s="5" t="s">
        <v>412</v>
      </c>
      <c r="D162" s="2">
        <v>794</v>
      </c>
      <c r="E162" s="39"/>
    </row>
    <row r="163" spans="1:8" ht="113.25" customHeight="1">
      <c r="A163" s="13" t="s">
        <v>411</v>
      </c>
      <c r="B163" s="6" t="s">
        <v>38</v>
      </c>
      <c r="C163" s="5" t="s">
        <v>413</v>
      </c>
      <c r="D163" s="2">
        <v>425.6</v>
      </c>
      <c r="E163" s="39"/>
    </row>
    <row r="164" spans="1:8" ht="101.25" customHeight="1">
      <c r="A164" s="13" t="s">
        <v>379</v>
      </c>
      <c r="B164" s="6" t="s">
        <v>38</v>
      </c>
      <c r="C164" s="5" t="s">
        <v>329</v>
      </c>
      <c r="D164" s="2">
        <v>27009.599999999999</v>
      </c>
      <c r="E164" s="39"/>
    </row>
    <row r="165" spans="1:8" ht="101.25" customHeight="1">
      <c r="A165" s="13" t="s">
        <v>414</v>
      </c>
      <c r="B165" s="6" t="s">
        <v>38</v>
      </c>
      <c r="C165" s="5" t="s">
        <v>417</v>
      </c>
      <c r="D165" s="2">
        <v>-7000</v>
      </c>
      <c r="E165" s="39"/>
    </row>
    <row r="166" spans="1:8" ht="82.5" customHeight="1">
      <c r="A166" s="13" t="s">
        <v>451</v>
      </c>
      <c r="B166" s="6" t="s">
        <v>38</v>
      </c>
      <c r="C166" s="5" t="s">
        <v>418</v>
      </c>
      <c r="D166" s="2">
        <v>-1261.5</v>
      </c>
      <c r="E166" s="39"/>
    </row>
    <row r="167" spans="1:8" ht="84" customHeight="1">
      <c r="A167" s="13" t="s">
        <v>415</v>
      </c>
      <c r="B167" s="6" t="s">
        <v>38</v>
      </c>
      <c r="C167" s="5" t="s">
        <v>419</v>
      </c>
      <c r="D167" s="2">
        <v>-425.6</v>
      </c>
      <c r="E167" s="39"/>
    </row>
    <row r="168" spans="1:8" ht="99.75" customHeight="1">
      <c r="A168" s="13" t="s">
        <v>416</v>
      </c>
      <c r="B168" s="6" t="s">
        <v>38</v>
      </c>
      <c r="C168" s="5" t="s">
        <v>420</v>
      </c>
      <c r="D168" s="2">
        <v>-56202.9</v>
      </c>
      <c r="E168" s="39"/>
    </row>
    <row r="169" spans="1:8" ht="69.75" customHeight="1">
      <c r="A169" s="13" t="s">
        <v>344</v>
      </c>
      <c r="B169" s="6" t="s">
        <v>38</v>
      </c>
      <c r="C169" s="5" t="s">
        <v>348</v>
      </c>
      <c r="D169" s="2">
        <v>36858.5</v>
      </c>
      <c r="E169" s="39"/>
    </row>
    <row r="170" spans="1:8" s="48" customFormat="1" ht="54" customHeight="1">
      <c r="A170" s="12" t="s">
        <v>41</v>
      </c>
      <c r="B170" s="7" t="s">
        <v>40</v>
      </c>
      <c r="C170" s="8" t="s">
        <v>14</v>
      </c>
      <c r="D170" s="11">
        <f>SUM(D171:D174)</f>
        <v>2785.9</v>
      </c>
      <c r="E170" s="47"/>
      <c r="F170" s="27"/>
    </row>
    <row r="171" spans="1:8" s="50" customFormat="1" ht="36" customHeight="1">
      <c r="A171" s="13" t="s">
        <v>149</v>
      </c>
      <c r="B171" s="6" t="s">
        <v>40</v>
      </c>
      <c r="C171" s="5" t="s">
        <v>148</v>
      </c>
      <c r="D171" s="2">
        <v>62.9</v>
      </c>
      <c r="E171" s="49"/>
      <c r="F171" s="27"/>
    </row>
    <row r="172" spans="1:8" ht="68.25" customHeight="1">
      <c r="A172" s="13" t="s">
        <v>136</v>
      </c>
      <c r="B172" s="6" t="s">
        <v>40</v>
      </c>
      <c r="C172" s="5" t="s">
        <v>135</v>
      </c>
      <c r="D172" s="2">
        <v>801.6</v>
      </c>
      <c r="E172" s="39"/>
    </row>
    <row r="173" spans="1:8" ht="84" customHeight="1">
      <c r="A173" s="13" t="s">
        <v>421</v>
      </c>
      <c r="B173" s="6" t="s">
        <v>40</v>
      </c>
      <c r="C173" s="5" t="s">
        <v>422</v>
      </c>
      <c r="D173" s="2">
        <v>1920.9</v>
      </c>
      <c r="E173" s="39"/>
    </row>
    <row r="174" spans="1:8" ht="100.5" customHeight="1">
      <c r="A174" s="13" t="s">
        <v>379</v>
      </c>
      <c r="B174" s="6" t="s">
        <v>40</v>
      </c>
      <c r="C174" s="5" t="s">
        <v>329</v>
      </c>
      <c r="D174" s="2">
        <v>0.5</v>
      </c>
      <c r="E174" s="39"/>
      <c r="F174" s="27"/>
    </row>
    <row r="175" spans="1:8" ht="47.25" customHeight="1">
      <c r="A175" s="12" t="s">
        <v>351</v>
      </c>
      <c r="B175" s="7" t="s">
        <v>42</v>
      </c>
      <c r="C175" s="8" t="s">
        <v>14</v>
      </c>
      <c r="D175" s="11">
        <f>SUM(D176:D194)</f>
        <v>964625.4</v>
      </c>
      <c r="E175" s="39"/>
      <c r="F175" s="27"/>
      <c r="H175" s="63"/>
    </row>
    <row r="176" spans="1:8" ht="101.25" customHeight="1">
      <c r="A176" s="13" t="s">
        <v>90</v>
      </c>
      <c r="B176" s="6" t="s">
        <v>42</v>
      </c>
      <c r="C176" s="5" t="s">
        <v>89</v>
      </c>
      <c r="D176" s="2">
        <v>835.5</v>
      </c>
      <c r="E176" s="39"/>
      <c r="F176" s="27"/>
    </row>
    <row r="177" spans="1:8" ht="131.25" customHeight="1">
      <c r="A177" s="13" t="s">
        <v>271</v>
      </c>
      <c r="B177" s="6" t="s">
        <v>42</v>
      </c>
      <c r="C177" s="5" t="s">
        <v>272</v>
      </c>
      <c r="D177" s="2">
        <v>754.3</v>
      </c>
      <c r="E177" s="64"/>
      <c r="F177" s="27"/>
    </row>
    <row r="178" spans="1:8" ht="148.5" customHeight="1">
      <c r="A178" s="13" t="s">
        <v>273</v>
      </c>
      <c r="B178" s="6" t="s">
        <v>42</v>
      </c>
      <c r="C178" s="5" t="s">
        <v>274</v>
      </c>
      <c r="D178" s="2">
        <v>76.2</v>
      </c>
      <c r="E178" s="64"/>
      <c r="F178" s="27"/>
    </row>
    <row r="179" spans="1:8" ht="106.5" customHeight="1">
      <c r="A179" s="13" t="s">
        <v>221</v>
      </c>
      <c r="B179" s="6" t="s">
        <v>42</v>
      </c>
      <c r="C179" s="5" t="s">
        <v>117</v>
      </c>
      <c r="D179" s="2">
        <v>8975.4</v>
      </c>
      <c r="E179" s="39"/>
      <c r="F179" s="27"/>
      <c r="H179" s="63"/>
    </row>
    <row r="180" spans="1:8" ht="102.75" customHeight="1">
      <c r="A180" s="13" t="s">
        <v>222</v>
      </c>
      <c r="B180" s="6" t="s">
        <v>42</v>
      </c>
      <c r="C180" s="5" t="s">
        <v>119</v>
      </c>
      <c r="D180" s="2">
        <v>235</v>
      </c>
      <c r="E180" s="39"/>
      <c r="F180" s="27"/>
    </row>
    <row r="181" spans="1:8" ht="48.75" customHeight="1">
      <c r="A181" s="13" t="s">
        <v>223</v>
      </c>
      <c r="B181" s="6" t="s">
        <v>42</v>
      </c>
      <c r="C181" s="5" t="s">
        <v>120</v>
      </c>
      <c r="D181" s="2">
        <v>289.39999999999998</v>
      </c>
      <c r="E181" s="39"/>
      <c r="F181" s="27"/>
    </row>
    <row r="182" spans="1:8" ht="78.75">
      <c r="A182" s="13" t="s">
        <v>284</v>
      </c>
      <c r="B182" s="6" t="s">
        <v>42</v>
      </c>
      <c r="C182" s="5" t="s">
        <v>285</v>
      </c>
      <c r="D182" s="2">
        <v>24463</v>
      </c>
      <c r="E182" s="39"/>
      <c r="F182" s="27"/>
      <c r="H182" s="63"/>
    </row>
    <row r="183" spans="1:8" ht="66" customHeight="1">
      <c r="A183" s="13" t="s">
        <v>286</v>
      </c>
      <c r="B183" s="6" t="s">
        <v>42</v>
      </c>
      <c r="C183" s="5" t="s">
        <v>287</v>
      </c>
      <c r="D183" s="2">
        <v>92432</v>
      </c>
      <c r="E183" s="39"/>
      <c r="F183" s="27"/>
      <c r="H183" s="63"/>
    </row>
    <row r="184" spans="1:8" ht="65.25" customHeight="1">
      <c r="A184" s="13" t="s">
        <v>288</v>
      </c>
      <c r="B184" s="6" t="s">
        <v>42</v>
      </c>
      <c r="C184" s="5" t="s">
        <v>289</v>
      </c>
      <c r="D184" s="2">
        <v>9836.4</v>
      </c>
      <c r="E184" s="39"/>
      <c r="F184" s="27"/>
      <c r="H184" s="63"/>
    </row>
    <row r="185" spans="1:8" ht="130.5" customHeight="1">
      <c r="A185" s="13" t="s">
        <v>290</v>
      </c>
      <c r="B185" s="6" t="s">
        <v>42</v>
      </c>
      <c r="C185" s="5" t="s">
        <v>291</v>
      </c>
      <c r="D185" s="2">
        <v>69.400000000000006</v>
      </c>
      <c r="E185" s="64"/>
      <c r="F185" s="27"/>
    </row>
    <row r="186" spans="1:8" ht="50.25" customHeight="1">
      <c r="A186" s="3" t="s">
        <v>151</v>
      </c>
      <c r="B186" s="6" t="s">
        <v>42</v>
      </c>
      <c r="C186" s="5" t="s">
        <v>150</v>
      </c>
      <c r="D186" s="2">
        <v>101.3</v>
      </c>
      <c r="E186" s="39"/>
      <c r="F186" s="27"/>
    </row>
    <row r="187" spans="1:8" ht="36" customHeight="1">
      <c r="A187" s="3" t="s">
        <v>149</v>
      </c>
      <c r="B187" s="6" t="s">
        <v>42</v>
      </c>
      <c r="C187" s="5" t="s">
        <v>148</v>
      </c>
      <c r="D187" s="2">
        <v>212.6</v>
      </c>
      <c r="E187" s="39"/>
      <c r="F187" s="27"/>
    </row>
    <row r="188" spans="1:8" ht="102.75" customHeight="1">
      <c r="A188" s="15" t="s">
        <v>225</v>
      </c>
      <c r="B188" s="6" t="s">
        <v>42</v>
      </c>
      <c r="C188" s="52" t="s">
        <v>224</v>
      </c>
      <c r="D188" s="2">
        <v>485.7</v>
      </c>
      <c r="E188" s="39"/>
      <c r="F188" s="27"/>
    </row>
    <row r="189" spans="1:8" ht="104.25" customHeight="1">
      <c r="A189" s="15" t="s">
        <v>245</v>
      </c>
      <c r="B189" s="6" t="s">
        <v>42</v>
      </c>
      <c r="C189" s="52" t="s">
        <v>134</v>
      </c>
      <c r="D189" s="2">
        <v>61.8</v>
      </c>
      <c r="E189" s="39"/>
      <c r="F189" s="27"/>
    </row>
    <row r="190" spans="1:8" ht="66.75" customHeight="1">
      <c r="A190" s="15" t="s">
        <v>136</v>
      </c>
      <c r="B190" s="6" t="s">
        <v>42</v>
      </c>
      <c r="C190" s="52" t="s">
        <v>135</v>
      </c>
      <c r="D190" s="2">
        <v>3048.9</v>
      </c>
      <c r="E190" s="39"/>
      <c r="F190" s="27"/>
      <c r="H190" s="63"/>
    </row>
    <row r="191" spans="1:8" ht="38.25" customHeight="1">
      <c r="A191" s="15" t="s">
        <v>138</v>
      </c>
      <c r="B191" s="6" t="s">
        <v>42</v>
      </c>
      <c r="C191" s="52" t="s">
        <v>137</v>
      </c>
      <c r="D191" s="2">
        <v>0.1</v>
      </c>
      <c r="E191" s="39"/>
      <c r="F191" s="27"/>
    </row>
    <row r="192" spans="1:8" ht="51" customHeight="1">
      <c r="A192" s="21" t="s">
        <v>11</v>
      </c>
      <c r="B192" s="6" t="s">
        <v>42</v>
      </c>
      <c r="C192" s="52" t="s">
        <v>423</v>
      </c>
      <c r="D192" s="2">
        <v>19729.5</v>
      </c>
      <c r="E192" s="39"/>
      <c r="F192" s="27"/>
      <c r="G192" s="53"/>
      <c r="H192" s="63"/>
    </row>
    <row r="193" spans="1:8" ht="52.5" customHeight="1">
      <c r="A193" s="21" t="s">
        <v>424</v>
      </c>
      <c r="B193" s="24" t="s">
        <v>42</v>
      </c>
      <c r="C193" s="52" t="s">
        <v>425</v>
      </c>
      <c r="D193" s="2">
        <v>803019.1</v>
      </c>
      <c r="E193" s="39"/>
      <c r="F193" s="27"/>
      <c r="H193" s="63"/>
    </row>
    <row r="194" spans="1:8" ht="69" customHeight="1">
      <c r="A194" s="21" t="s">
        <v>344</v>
      </c>
      <c r="B194" s="24" t="s">
        <v>42</v>
      </c>
      <c r="C194" s="52" t="s">
        <v>348</v>
      </c>
      <c r="D194" s="2">
        <v>-0.2</v>
      </c>
      <c r="E194" s="39"/>
      <c r="F194" s="27"/>
    </row>
    <row r="195" spans="1:8" ht="73.5" customHeight="1">
      <c r="A195" s="18" t="s">
        <v>4</v>
      </c>
      <c r="B195" s="31" t="s">
        <v>43</v>
      </c>
      <c r="C195" s="20" t="s">
        <v>14</v>
      </c>
      <c r="D195" s="11">
        <f>SUM(D196:D201)</f>
        <v>43435.200000000004</v>
      </c>
      <c r="E195" s="39"/>
      <c r="F195" s="27"/>
    </row>
    <row r="196" spans="1:8" ht="51" customHeight="1">
      <c r="A196" s="30" t="s">
        <v>154</v>
      </c>
      <c r="B196" s="24" t="s">
        <v>43</v>
      </c>
      <c r="C196" s="23" t="s">
        <v>157</v>
      </c>
      <c r="D196" s="1">
        <v>4826.5</v>
      </c>
      <c r="E196" s="39"/>
      <c r="F196" s="27"/>
    </row>
    <row r="197" spans="1:8" ht="56.25" customHeight="1">
      <c r="A197" s="30" t="s">
        <v>155</v>
      </c>
      <c r="B197" s="24" t="s">
        <v>43</v>
      </c>
      <c r="C197" s="23" t="s">
        <v>158</v>
      </c>
      <c r="D197" s="1">
        <v>56.2</v>
      </c>
      <c r="E197" s="39"/>
      <c r="F197" s="27"/>
    </row>
    <row r="198" spans="1:8" ht="37.5" customHeight="1">
      <c r="A198" s="30" t="s">
        <v>192</v>
      </c>
      <c r="B198" s="24" t="s">
        <v>43</v>
      </c>
      <c r="C198" s="23" t="s">
        <v>159</v>
      </c>
      <c r="D198" s="1">
        <v>9342.4</v>
      </c>
      <c r="E198" s="39"/>
      <c r="F198" s="27"/>
    </row>
    <row r="199" spans="1:8" ht="36" customHeight="1">
      <c r="A199" s="30" t="s">
        <v>156</v>
      </c>
      <c r="B199" s="24" t="s">
        <v>43</v>
      </c>
      <c r="C199" s="23" t="s">
        <v>160</v>
      </c>
      <c r="D199" s="1">
        <v>29202.400000000001</v>
      </c>
      <c r="E199" s="39"/>
      <c r="F199" s="27"/>
    </row>
    <row r="200" spans="1:8" ht="36" customHeight="1">
      <c r="A200" s="30" t="s">
        <v>292</v>
      </c>
      <c r="B200" s="24" t="s">
        <v>43</v>
      </c>
      <c r="C200" s="23" t="s">
        <v>293</v>
      </c>
      <c r="D200" s="1">
        <v>1.9</v>
      </c>
      <c r="E200" s="39"/>
      <c r="F200" s="27"/>
    </row>
    <row r="201" spans="1:8" ht="81.75" customHeight="1">
      <c r="A201" s="30" t="s">
        <v>294</v>
      </c>
      <c r="B201" s="24" t="s">
        <v>43</v>
      </c>
      <c r="C201" s="23" t="s">
        <v>295</v>
      </c>
      <c r="D201" s="1">
        <v>5.8</v>
      </c>
      <c r="E201" s="39"/>
      <c r="F201" s="27"/>
    </row>
    <row r="202" spans="1:8" ht="29.25" customHeight="1">
      <c r="A202" s="32" t="s">
        <v>198</v>
      </c>
      <c r="B202" s="31" t="s">
        <v>161</v>
      </c>
      <c r="C202" s="20" t="s">
        <v>14</v>
      </c>
      <c r="D202" s="11">
        <f>D203</f>
        <v>125.3</v>
      </c>
      <c r="E202" s="39"/>
      <c r="F202" s="27"/>
    </row>
    <row r="203" spans="1:8" ht="49.5" customHeight="1">
      <c r="A203" s="30" t="s">
        <v>194</v>
      </c>
      <c r="B203" s="24" t="s">
        <v>161</v>
      </c>
      <c r="C203" s="23" t="s">
        <v>131</v>
      </c>
      <c r="D203" s="2">
        <v>125.3</v>
      </c>
      <c r="E203" s="39"/>
      <c r="F203" s="27"/>
    </row>
    <row r="204" spans="1:8" ht="63" customHeight="1">
      <c r="A204" s="4" t="s">
        <v>296</v>
      </c>
      <c r="B204" s="7" t="s">
        <v>297</v>
      </c>
      <c r="C204" s="8" t="s">
        <v>14</v>
      </c>
      <c r="D204" s="11">
        <f>SUM(D205:D205)</f>
        <v>30</v>
      </c>
      <c r="E204" s="39"/>
      <c r="F204" s="27"/>
    </row>
    <row r="205" spans="1:8" ht="72.75" customHeight="1">
      <c r="A205" s="3" t="s">
        <v>136</v>
      </c>
      <c r="B205" s="6" t="s">
        <v>297</v>
      </c>
      <c r="C205" s="5" t="s">
        <v>135</v>
      </c>
      <c r="D205" s="2">
        <v>30</v>
      </c>
      <c r="E205" s="39"/>
      <c r="F205" s="27"/>
    </row>
    <row r="206" spans="1:8" ht="45.75" customHeight="1">
      <c r="A206" s="12" t="s">
        <v>230</v>
      </c>
      <c r="B206" s="7" t="s">
        <v>231</v>
      </c>
      <c r="C206" s="8" t="s">
        <v>14</v>
      </c>
      <c r="D206" s="11">
        <f>SUM(D207:D208)</f>
        <v>105.60000000000001</v>
      </c>
      <c r="E206" s="39"/>
      <c r="F206" s="27"/>
    </row>
    <row r="207" spans="1:8" ht="37.5" customHeight="1">
      <c r="A207" s="14" t="s">
        <v>149</v>
      </c>
      <c r="B207" s="6" t="s">
        <v>231</v>
      </c>
      <c r="C207" s="5" t="s">
        <v>148</v>
      </c>
      <c r="D207" s="2">
        <v>102.7</v>
      </c>
      <c r="E207" s="39"/>
      <c r="F207" s="27"/>
    </row>
    <row r="208" spans="1:8" ht="111.75" customHeight="1">
      <c r="A208" s="14" t="s">
        <v>245</v>
      </c>
      <c r="B208" s="6" t="s">
        <v>231</v>
      </c>
      <c r="C208" s="5" t="s">
        <v>134</v>
      </c>
      <c r="D208" s="2">
        <v>2.9</v>
      </c>
      <c r="E208" s="39"/>
      <c r="F208" s="27"/>
    </row>
    <row r="209" spans="1:6" s="48" customFormat="1" ht="43.5" customHeight="1">
      <c r="A209" s="12" t="s">
        <v>352</v>
      </c>
      <c r="B209" s="7" t="s">
        <v>228</v>
      </c>
      <c r="C209" s="8" t="s">
        <v>14</v>
      </c>
      <c r="D209" s="11">
        <f>SUM(D210:D232)</f>
        <v>889433.89999999991</v>
      </c>
      <c r="E209" s="47"/>
      <c r="F209" s="27"/>
    </row>
    <row r="210" spans="1:6" ht="35.25" customHeight="1">
      <c r="A210" s="14" t="s">
        <v>149</v>
      </c>
      <c r="B210" s="6" t="s">
        <v>228</v>
      </c>
      <c r="C210" s="5" t="s">
        <v>148</v>
      </c>
      <c r="D210" s="2">
        <v>14968.4</v>
      </c>
      <c r="E210" s="16"/>
      <c r="F210" s="27"/>
    </row>
    <row r="211" spans="1:6" ht="63">
      <c r="A211" s="14" t="s">
        <v>136</v>
      </c>
      <c r="B211" s="6" t="s">
        <v>228</v>
      </c>
      <c r="C211" s="5" t="s">
        <v>135</v>
      </c>
      <c r="D211" s="2">
        <v>181.1</v>
      </c>
      <c r="E211" s="16"/>
      <c r="F211" s="27"/>
    </row>
    <row r="212" spans="1:6" ht="35.25" customHeight="1">
      <c r="A212" s="14" t="s">
        <v>138</v>
      </c>
      <c r="B212" s="6" t="s">
        <v>228</v>
      </c>
      <c r="C212" s="5" t="s">
        <v>137</v>
      </c>
      <c r="D212" s="2">
        <v>-3.1</v>
      </c>
      <c r="E212" s="16"/>
      <c r="F212" s="27"/>
    </row>
    <row r="213" spans="1:6" ht="57.75" customHeight="1">
      <c r="A213" s="13" t="s">
        <v>6</v>
      </c>
      <c r="B213" s="6" t="s">
        <v>228</v>
      </c>
      <c r="C213" s="5" t="s">
        <v>386</v>
      </c>
      <c r="D213" s="2">
        <v>65281.599999999999</v>
      </c>
      <c r="E213" s="39"/>
      <c r="F213" s="27"/>
    </row>
    <row r="214" spans="1:6" ht="87" customHeight="1">
      <c r="A214" s="3" t="s">
        <v>212</v>
      </c>
      <c r="B214" s="6" t="s">
        <v>228</v>
      </c>
      <c r="C214" s="5" t="s">
        <v>453</v>
      </c>
      <c r="D214" s="2">
        <v>1865</v>
      </c>
      <c r="E214" s="39"/>
      <c r="F214" s="27"/>
    </row>
    <row r="215" spans="1:6" ht="105.75" customHeight="1">
      <c r="A215" s="3" t="s">
        <v>181</v>
      </c>
      <c r="B215" s="6" t="s">
        <v>228</v>
      </c>
      <c r="C215" s="5" t="s">
        <v>426</v>
      </c>
      <c r="D215" s="2">
        <v>39976.400000000001</v>
      </c>
      <c r="E215" s="39"/>
      <c r="F215" s="27"/>
    </row>
    <row r="216" spans="1:6" ht="75" customHeight="1">
      <c r="A216" s="3" t="s">
        <v>427</v>
      </c>
      <c r="B216" s="6" t="s">
        <v>228</v>
      </c>
      <c r="C216" s="5" t="s">
        <v>428</v>
      </c>
      <c r="D216" s="2">
        <v>2719.2</v>
      </c>
      <c r="E216" s="39"/>
      <c r="F216" s="27"/>
    </row>
    <row r="217" spans="1:6" ht="94.5" customHeight="1">
      <c r="A217" s="3" t="s">
        <v>429</v>
      </c>
      <c r="B217" s="6" t="s">
        <v>228</v>
      </c>
      <c r="C217" s="5" t="s">
        <v>430</v>
      </c>
      <c r="D217" s="2">
        <v>348386.5</v>
      </c>
      <c r="E217" s="39"/>
      <c r="F217" s="27"/>
    </row>
    <row r="218" spans="1:6" ht="79.5" customHeight="1">
      <c r="A218" s="3" t="s">
        <v>431</v>
      </c>
      <c r="B218" s="6" t="s">
        <v>228</v>
      </c>
      <c r="C218" s="5" t="s">
        <v>432</v>
      </c>
      <c r="D218" s="2">
        <v>7588.6</v>
      </c>
      <c r="E218" s="39"/>
      <c r="F218" s="27"/>
    </row>
    <row r="219" spans="1:6" ht="105.75" customHeight="1">
      <c r="A219" s="13" t="s">
        <v>433</v>
      </c>
      <c r="B219" s="6" t="s">
        <v>228</v>
      </c>
      <c r="C219" s="5" t="s">
        <v>434</v>
      </c>
      <c r="D219" s="2">
        <v>420539</v>
      </c>
      <c r="E219" s="39"/>
      <c r="F219" s="27"/>
    </row>
    <row r="220" spans="1:6" ht="76.5" customHeight="1">
      <c r="A220" s="13" t="s">
        <v>339</v>
      </c>
      <c r="B220" s="6" t="s">
        <v>228</v>
      </c>
      <c r="C220" s="5" t="s">
        <v>340</v>
      </c>
      <c r="D220" s="2">
        <v>41.7</v>
      </c>
      <c r="E220" s="39"/>
      <c r="F220" s="27"/>
    </row>
    <row r="221" spans="1:6" ht="131.25" customHeight="1">
      <c r="A221" s="13" t="s">
        <v>409</v>
      </c>
      <c r="B221" s="6" t="s">
        <v>228</v>
      </c>
      <c r="C221" s="5" t="s">
        <v>410</v>
      </c>
      <c r="D221" s="2">
        <v>1399.6</v>
      </c>
      <c r="E221" s="39"/>
      <c r="F221" s="27"/>
    </row>
    <row r="222" spans="1:6" ht="108.75" customHeight="1">
      <c r="A222" s="13" t="s">
        <v>379</v>
      </c>
      <c r="B222" s="6" t="s">
        <v>228</v>
      </c>
      <c r="C222" s="5" t="s">
        <v>329</v>
      </c>
      <c r="D222" s="2">
        <v>16</v>
      </c>
      <c r="E222" s="39"/>
      <c r="F222" s="27"/>
    </row>
    <row r="223" spans="1:6" ht="108" customHeight="1">
      <c r="A223" s="13" t="s">
        <v>414</v>
      </c>
      <c r="B223" s="6" t="s">
        <v>228</v>
      </c>
      <c r="C223" s="5" t="s">
        <v>417</v>
      </c>
      <c r="D223" s="2">
        <v>-1001.6</v>
      </c>
      <c r="E223" s="39"/>
      <c r="F223" s="27"/>
    </row>
    <row r="224" spans="1:6" ht="72.75" customHeight="1">
      <c r="A224" s="13" t="s">
        <v>435</v>
      </c>
      <c r="B224" s="6" t="s">
        <v>228</v>
      </c>
      <c r="C224" s="5" t="s">
        <v>443</v>
      </c>
      <c r="D224" s="2">
        <v>-45</v>
      </c>
      <c r="E224" s="39"/>
      <c r="F224" s="27"/>
    </row>
    <row r="225" spans="1:6" ht="72" customHeight="1">
      <c r="A225" s="13" t="s">
        <v>436</v>
      </c>
      <c r="B225" s="6" t="s">
        <v>228</v>
      </c>
      <c r="C225" s="5" t="s">
        <v>444</v>
      </c>
      <c r="D225" s="2">
        <v>-229.3</v>
      </c>
      <c r="E225" s="39"/>
      <c r="F225" s="27"/>
    </row>
    <row r="226" spans="1:6" ht="116.25" customHeight="1">
      <c r="A226" s="13" t="s">
        <v>437</v>
      </c>
      <c r="B226" s="6" t="s">
        <v>228</v>
      </c>
      <c r="C226" s="5" t="s">
        <v>445</v>
      </c>
      <c r="D226" s="2">
        <v>-73.5</v>
      </c>
      <c r="E226" s="39"/>
      <c r="F226" s="27"/>
    </row>
    <row r="227" spans="1:6" ht="83.25" customHeight="1">
      <c r="A227" s="13" t="s">
        <v>438</v>
      </c>
      <c r="B227" s="6" t="s">
        <v>228</v>
      </c>
      <c r="C227" s="5" t="s">
        <v>446</v>
      </c>
      <c r="D227" s="2">
        <v>-8018.1</v>
      </c>
      <c r="E227" s="39"/>
      <c r="F227" s="27"/>
    </row>
    <row r="228" spans="1:6" ht="51.75" customHeight="1">
      <c r="A228" s="13" t="s">
        <v>439</v>
      </c>
      <c r="B228" s="6" t="s">
        <v>228</v>
      </c>
      <c r="C228" s="5" t="s">
        <v>447</v>
      </c>
      <c r="D228" s="2">
        <v>-22.8</v>
      </c>
      <c r="E228" s="39"/>
      <c r="F228" s="27"/>
    </row>
    <row r="229" spans="1:6" ht="51" customHeight="1">
      <c r="A229" s="13" t="s">
        <v>440</v>
      </c>
      <c r="B229" s="6" t="s">
        <v>228</v>
      </c>
      <c r="C229" s="5" t="s">
        <v>448</v>
      </c>
      <c r="D229" s="2">
        <v>-1721.9</v>
      </c>
      <c r="E229" s="39"/>
      <c r="F229" s="27"/>
    </row>
    <row r="230" spans="1:6" ht="65.25" customHeight="1">
      <c r="A230" s="13" t="s">
        <v>441</v>
      </c>
      <c r="B230" s="6" t="s">
        <v>228</v>
      </c>
      <c r="C230" s="5" t="s">
        <v>449</v>
      </c>
      <c r="D230" s="2">
        <v>-7.6</v>
      </c>
      <c r="E230" s="39"/>
      <c r="F230" s="27"/>
    </row>
    <row r="231" spans="1:6" ht="84" customHeight="1">
      <c r="A231" s="13" t="s">
        <v>442</v>
      </c>
      <c r="B231" s="6" t="s">
        <v>228</v>
      </c>
      <c r="C231" s="5" t="s">
        <v>450</v>
      </c>
      <c r="D231" s="2">
        <v>-362.7</v>
      </c>
      <c r="E231" s="39"/>
      <c r="F231" s="27"/>
    </row>
    <row r="232" spans="1:6" ht="65.25" customHeight="1">
      <c r="A232" s="13" t="s">
        <v>344</v>
      </c>
      <c r="B232" s="6" t="s">
        <v>228</v>
      </c>
      <c r="C232" s="5" t="s">
        <v>348</v>
      </c>
      <c r="D232" s="2">
        <v>-2043.6</v>
      </c>
      <c r="E232" s="39"/>
      <c r="F232" s="27"/>
    </row>
    <row r="233" spans="1:6" s="16" customFormat="1" ht="33.75" customHeight="1">
      <c r="A233" s="12" t="s">
        <v>298</v>
      </c>
      <c r="B233" s="7" t="s">
        <v>299</v>
      </c>
      <c r="C233" s="8" t="s">
        <v>14</v>
      </c>
      <c r="D233" s="11">
        <f>SUM(D234:D237)</f>
        <v>18141.5</v>
      </c>
      <c r="F233" s="34"/>
    </row>
    <row r="234" spans="1:6" s="39" customFormat="1" ht="259.5" customHeight="1">
      <c r="A234" s="13" t="s">
        <v>300</v>
      </c>
      <c r="B234" s="6" t="s">
        <v>299</v>
      </c>
      <c r="C234" s="5" t="s">
        <v>301</v>
      </c>
      <c r="D234" s="2">
        <v>16437</v>
      </c>
      <c r="F234" s="35"/>
    </row>
    <row r="235" spans="1:6" s="39" customFormat="1" ht="94.5">
      <c r="A235" s="13" t="s">
        <v>302</v>
      </c>
      <c r="B235" s="6" t="s">
        <v>299</v>
      </c>
      <c r="C235" s="5" t="s">
        <v>303</v>
      </c>
      <c r="D235" s="2">
        <v>445</v>
      </c>
      <c r="F235" s="35"/>
    </row>
    <row r="236" spans="1:6" s="39" customFormat="1" ht="36" customHeight="1">
      <c r="A236" s="13" t="s">
        <v>149</v>
      </c>
      <c r="B236" s="6" t="s">
        <v>299</v>
      </c>
      <c r="C236" s="5" t="s">
        <v>148</v>
      </c>
      <c r="D236" s="2">
        <v>0.1</v>
      </c>
      <c r="F236" s="35"/>
    </row>
    <row r="237" spans="1:6" s="39" customFormat="1" ht="72" customHeight="1">
      <c r="A237" s="13" t="s">
        <v>304</v>
      </c>
      <c r="B237" s="6" t="s">
        <v>299</v>
      </c>
      <c r="C237" s="5" t="s">
        <v>305</v>
      </c>
      <c r="D237" s="2">
        <v>1259.4000000000001</v>
      </c>
      <c r="F237" s="35"/>
    </row>
    <row r="238" spans="1:6" s="16" customFormat="1" ht="51.75" customHeight="1">
      <c r="A238" s="12" t="s">
        <v>306</v>
      </c>
      <c r="B238" s="7" t="s">
        <v>307</v>
      </c>
      <c r="C238" s="8" t="s">
        <v>14</v>
      </c>
      <c r="D238" s="11">
        <f>D239</f>
        <v>70</v>
      </c>
      <c r="F238" s="34"/>
    </row>
    <row r="239" spans="1:6" s="39" customFormat="1" ht="72" customHeight="1">
      <c r="A239" s="13" t="s">
        <v>136</v>
      </c>
      <c r="B239" s="6" t="s">
        <v>307</v>
      </c>
      <c r="C239" s="5" t="s">
        <v>135</v>
      </c>
      <c r="D239" s="2">
        <v>70</v>
      </c>
      <c r="F239" s="35"/>
    </row>
    <row r="240" spans="1:6" ht="81.75" customHeight="1">
      <c r="A240" s="18" t="s">
        <v>259</v>
      </c>
      <c r="B240" s="31" t="s">
        <v>44</v>
      </c>
      <c r="C240" s="20" t="s">
        <v>14</v>
      </c>
      <c r="D240" s="11">
        <f>SUM(D241:D241)</f>
        <v>47.7</v>
      </c>
      <c r="E240" s="39"/>
      <c r="F240" s="27"/>
    </row>
    <row r="241" spans="1:6" ht="133.5" customHeight="1">
      <c r="A241" s="21" t="s">
        <v>94</v>
      </c>
      <c r="B241" s="24" t="s">
        <v>44</v>
      </c>
      <c r="C241" s="23" t="s">
        <v>93</v>
      </c>
      <c r="D241" s="2">
        <v>47.7</v>
      </c>
      <c r="E241" s="39"/>
      <c r="F241" s="27"/>
    </row>
    <row r="242" spans="1:6" ht="35.25" customHeight="1">
      <c r="A242" s="18" t="s">
        <v>232</v>
      </c>
      <c r="B242" s="19">
        <v>100</v>
      </c>
      <c r="C242" s="20" t="s">
        <v>14</v>
      </c>
      <c r="D242" s="11">
        <f>SUM(D243:D247)</f>
        <v>2313001.6000000006</v>
      </c>
      <c r="E242" s="39"/>
      <c r="F242" s="27"/>
    </row>
    <row r="243" spans="1:6" ht="207.75" customHeight="1">
      <c r="A243" s="21" t="s">
        <v>321</v>
      </c>
      <c r="B243" s="22" t="s">
        <v>45</v>
      </c>
      <c r="C243" s="23" t="s">
        <v>308</v>
      </c>
      <c r="D243" s="2">
        <v>190745.2</v>
      </c>
      <c r="E243" s="39"/>
      <c r="F243" s="27"/>
    </row>
    <row r="244" spans="1:6" ht="101.25" customHeight="1">
      <c r="A244" s="21" t="s">
        <v>200</v>
      </c>
      <c r="B244" s="24" t="s">
        <v>45</v>
      </c>
      <c r="C244" s="54" t="s">
        <v>199</v>
      </c>
      <c r="D244" s="1">
        <v>872033.8</v>
      </c>
      <c r="E244" s="39"/>
      <c r="F244" s="27"/>
    </row>
    <row r="245" spans="1:6" ht="132" customHeight="1">
      <c r="A245" s="21" t="s">
        <v>227</v>
      </c>
      <c r="B245" s="24" t="s">
        <v>45</v>
      </c>
      <c r="C245" s="54" t="s">
        <v>201</v>
      </c>
      <c r="D245" s="1">
        <v>8852.6</v>
      </c>
      <c r="E245" s="39"/>
      <c r="F245" s="27"/>
    </row>
    <row r="246" spans="1:6" ht="108.75" customHeight="1">
      <c r="A246" s="21" t="s">
        <v>203</v>
      </c>
      <c r="B246" s="24" t="s">
        <v>45</v>
      </c>
      <c r="C246" s="54" t="s">
        <v>202</v>
      </c>
      <c r="D246" s="1">
        <v>1410262.3</v>
      </c>
      <c r="E246" s="39"/>
      <c r="F246" s="27"/>
    </row>
    <row r="247" spans="1:6" ht="100.5" customHeight="1">
      <c r="A247" s="21" t="s">
        <v>205</v>
      </c>
      <c r="B247" s="24" t="s">
        <v>45</v>
      </c>
      <c r="C247" s="54" t="s">
        <v>204</v>
      </c>
      <c r="D247" s="1">
        <v>-168892.3</v>
      </c>
      <c r="E247" s="39"/>
      <c r="F247" s="27"/>
    </row>
    <row r="248" spans="1:6" ht="66.75" customHeight="1">
      <c r="A248" s="18" t="s">
        <v>233</v>
      </c>
      <c r="B248" s="31" t="s">
        <v>162</v>
      </c>
      <c r="C248" s="20" t="s">
        <v>14</v>
      </c>
      <c r="D248" s="11">
        <f>D249</f>
        <v>1351.9</v>
      </c>
      <c r="E248" s="39"/>
      <c r="F248" s="27"/>
    </row>
    <row r="249" spans="1:6" s="39" customFormat="1" ht="52.5" customHeight="1">
      <c r="A249" s="30" t="s">
        <v>163</v>
      </c>
      <c r="B249" s="24" t="s">
        <v>162</v>
      </c>
      <c r="C249" s="23" t="s">
        <v>164</v>
      </c>
      <c r="D249" s="2">
        <v>1351.9</v>
      </c>
      <c r="F249" s="27"/>
    </row>
    <row r="250" spans="1:6" ht="71.25" customHeight="1">
      <c r="A250" s="18" t="s">
        <v>144</v>
      </c>
      <c r="B250" s="19">
        <v>141</v>
      </c>
      <c r="C250" s="20" t="s">
        <v>14</v>
      </c>
      <c r="D250" s="11">
        <f>D251</f>
        <v>392.8</v>
      </c>
      <c r="E250" s="39"/>
      <c r="F250" s="27"/>
    </row>
    <row r="251" spans="1:6" s="39" customFormat="1" ht="66" customHeight="1">
      <c r="A251" s="55" t="s">
        <v>136</v>
      </c>
      <c r="B251" s="24" t="s">
        <v>46</v>
      </c>
      <c r="C251" s="23" t="s">
        <v>135</v>
      </c>
      <c r="D251" s="2">
        <v>392.8</v>
      </c>
      <c r="F251" s="27"/>
    </row>
    <row r="252" spans="1:6" ht="57.75" customHeight="1">
      <c r="A252" s="18" t="s">
        <v>5</v>
      </c>
      <c r="B252" s="19">
        <v>161</v>
      </c>
      <c r="C252" s="20" t="s">
        <v>14</v>
      </c>
      <c r="D252" s="11">
        <f>D253+D254</f>
        <v>262.60000000000002</v>
      </c>
      <c r="E252" s="39"/>
      <c r="F252" s="26"/>
    </row>
    <row r="253" spans="1:6" ht="33" customHeight="1">
      <c r="A253" s="21" t="s">
        <v>130</v>
      </c>
      <c r="B253" s="24">
        <v>161</v>
      </c>
      <c r="C253" s="23" t="s">
        <v>129</v>
      </c>
      <c r="D253" s="2">
        <v>227.6</v>
      </c>
      <c r="E253" s="39"/>
      <c r="F253" s="27"/>
    </row>
    <row r="254" spans="1:6" s="39" customFormat="1" ht="106.5" customHeight="1">
      <c r="A254" s="21" t="s">
        <v>245</v>
      </c>
      <c r="B254" s="24" t="s">
        <v>47</v>
      </c>
      <c r="C254" s="23" t="s">
        <v>134</v>
      </c>
      <c r="D254" s="2">
        <v>35</v>
      </c>
      <c r="E254" s="56"/>
      <c r="F254" s="27"/>
    </row>
    <row r="255" spans="1:6" ht="96" customHeight="1">
      <c r="A255" s="18" t="s">
        <v>235</v>
      </c>
      <c r="B255" s="19">
        <v>177</v>
      </c>
      <c r="C255" s="20" t="s">
        <v>14</v>
      </c>
      <c r="D255" s="11">
        <f>SUM(D256:D256)</f>
        <v>774</v>
      </c>
      <c r="E255" s="39"/>
      <c r="F255" s="26"/>
    </row>
    <row r="256" spans="1:6" ht="53.25" customHeight="1">
      <c r="A256" s="21" t="s">
        <v>178</v>
      </c>
      <c r="B256" s="22">
        <v>177</v>
      </c>
      <c r="C256" s="23" t="s">
        <v>131</v>
      </c>
      <c r="D256" s="2">
        <v>774</v>
      </c>
      <c r="E256" s="39"/>
      <c r="F256" s="27"/>
    </row>
    <row r="257" spans="1:6" s="57" customFormat="1" ht="55.5" customHeight="1">
      <c r="A257" s="18" t="s">
        <v>320</v>
      </c>
      <c r="B257" s="19">
        <v>180</v>
      </c>
      <c r="C257" s="20" t="s">
        <v>14</v>
      </c>
      <c r="D257" s="11">
        <f>D258</f>
        <v>608.1</v>
      </c>
      <c r="E257" s="16"/>
      <c r="F257" s="26"/>
    </row>
    <row r="258" spans="1:6" ht="72" customHeight="1">
      <c r="A258" s="21" t="s">
        <v>136</v>
      </c>
      <c r="B258" s="22">
        <v>180</v>
      </c>
      <c r="C258" s="23" t="s">
        <v>135</v>
      </c>
      <c r="D258" s="2">
        <v>608.1</v>
      </c>
      <c r="E258" s="39"/>
      <c r="F258" s="27"/>
    </row>
    <row r="259" spans="1:6" s="39" customFormat="1" ht="36.75" customHeight="1">
      <c r="A259" s="12" t="s">
        <v>54</v>
      </c>
      <c r="B259" s="37">
        <v>182</v>
      </c>
      <c r="C259" s="8" t="s">
        <v>14</v>
      </c>
      <c r="D259" s="11">
        <f>SUM(D260:D295)</f>
        <v>27888247.099999998</v>
      </c>
      <c r="E259" s="58"/>
      <c r="F259" s="34"/>
    </row>
    <row r="260" spans="1:6" s="39" customFormat="1" ht="75" customHeight="1">
      <c r="A260" s="21" t="s">
        <v>242</v>
      </c>
      <c r="B260" s="24" t="s">
        <v>48</v>
      </c>
      <c r="C260" s="24" t="s">
        <v>60</v>
      </c>
      <c r="D260" s="1">
        <v>7205975.5</v>
      </c>
      <c r="F260" s="27"/>
    </row>
    <row r="261" spans="1:6" ht="69" customHeight="1">
      <c r="A261" s="21" t="s">
        <v>243</v>
      </c>
      <c r="B261" s="24" t="s">
        <v>48</v>
      </c>
      <c r="C261" s="24" t="s">
        <v>244</v>
      </c>
      <c r="D261" s="1">
        <v>1063257.5</v>
      </c>
      <c r="E261" s="39"/>
      <c r="F261" s="27"/>
    </row>
    <row r="262" spans="1:6" ht="144.75" customHeight="1">
      <c r="A262" s="21" t="s">
        <v>278</v>
      </c>
      <c r="B262" s="24" t="s">
        <v>48</v>
      </c>
      <c r="C262" s="24" t="s">
        <v>61</v>
      </c>
      <c r="D262" s="1">
        <v>12148928.4</v>
      </c>
      <c r="E262" s="39"/>
      <c r="F262" s="27"/>
    </row>
    <row r="263" spans="1:6" ht="168" customHeight="1">
      <c r="A263" s="21" t="s">
        <v>195</v>
      </c>
      <c r="B263" s="24" t="s">
        <v>48</v>
      </c>
      <c r="C263" s="24" t="s">
        <v>168</v>
      </c>
      <c r="D263" s="1">
        <v>108375.9</v>
      </c>
      <c r="E263" s="39"/>
      <c r="F263" s="27"/>
    </row>
    <row r="264" spans="1:6" ht="71.25" customHeight="1">
      <c r="A264" s="21" t="s">
        <v>167</v>
      </c>
      <c r="B264" s="24" t="s">
        <v>48</v>
      </c>
      <c r="C264" s="24" t="s">
        <v>62</v>
      </c>
      <c r="D264" s="1">
        <v>40739.199999999997</v>
      </c>
      <c r="E264" s="39"/>
      <c r="F264" s="27"/>
    </row>
    <row r="265" spans="1:6" ht="132.75" customHeight="1">
      <c r="A265" s="21" t="s">
        <v>462</v>
      </c>
      <c r="B265" s="24" t="s">
        <v>48</v>
      </c>
      <c r="C265" s="24" t="s">
        <v>63</v>
      </c>
      <c r="D265" s="1">
        <v>75847.8</v>
      </c>
      <c r="E265" s="39"/>
      <c r="F265" s="27"/>
    </row>
    <row r="266" spans="1:6" ht="36" customHeight="1">
      <c r="A266" s="21" t="s">
        <v>65</v>
      </c>
      <c r="B266" s="24" t="s">
        <v>48</v>
      </c>
      <c r="C266" s="23" t="s">
        <v>64</v>
      </c>
      <c r="D266" s="1">
        <v>67770.399999999994</v>
      </c>
      <c r="E266" s="39"/>
      <c r="F266" s="27"/>
    </row>
    <row r="267" spans="1:6" ht="59.25" customHeight="1">
      <c r="A267" s="29" t="s">
        <v>236</v>
      </c>
      <c r="B267" s="24" t="s">
        <v>48</v>
      </c>
      <c r="C267" s="23" t="s">
        <v>237</v>
      </c>
      <c r="D267" s="1">
        <v>352.8</v>
      </c>
      <c r="E267" s="39"/>
      <c r="F267" s="27"/>
    </row>
    <row r="268" spans="1:6" s="39" customFormat="1" ht="54" customHeight="1">
      <c r="A268" s="30" t="s">
        <v>169</v>
      </c>
      <c r="B268" s="24" t="s">
        <v>48</v>
      </c>
      <c r="C268" s="23" t="s">
        <v>66</v>
      </c>
      <c r="D268" s="1">
        <v>828934</v>
      </c>
      <c r="F268" s="27"/>
    </row>
    <row r="269" spans="1:6" ht="90.75" customHeight="1">
      <c r="A269" s="30" t="s">
        <v>170</v>
      </c>
      <c r="B269" s="24" t="s">
        <v>48</v>
      </c>
      <c r="C269" s="23" t="s">
        <v>67</v>
      </c>
      <c r="D269" s="1">
        <v>155.69999999999999</v>
      </c>
      <c r="E269" s="39"/>
      <c r="F269" s="27"/>
    </row>
    <row r="270" spans="1:6" ht="87" customHeight="1">
      <c r="A270" s="21" t="s">
        <v>68</v>
      </c>
      <c r="B270" s="24" t="s">
        <v>48</v>
      </c>
      <c r="C270" s="23" t="s">
        <v>69</v>
      </c>
      <c r="D270" s="1">
        <v>481479.8</v>
      </c>
      <c r="E270" s="39"/>
      <c r="F270" s="27"/>
    </row>
    <row r="271" spans="1:6" ht="90.75" customHeight="1">
      <c r="A271" s="21" t="s">
        <v>71</v>
      </c>
      <c r="B271" s="24" t="s">
        <v>48</v>
      </c>
      <c r="C271" s="23" t="s">
        <v>70</v>
      </c>
      <c r="D271" s="1">
        <v>225.5</v>
      </c>
      <c r="E271" s="39"/>
      <c r="F271" s="27"/>
    </row>
    <row r="272" spans="1:6" ht="65.25" customHeight="1">
      <c r="A272" s="30" t="s">
        <v>275</v>
      </c>
      <c r="B272" s="24" t="s">
        <v>48</v>
      </c>
      <c r="C272" s="23" t="s">
        <v>72</v>
      </c>
      <c r="D272" s="1">
        <v>-4179.5</v>
      </c>
      <c r="E272" s="39"/>
      <c r="F272" s="27"/>
    </row>
    <row r="273" spans="1:9" ht="48" customHeight="1">
      <c r="A273" s="21" t="s">
        <v>74</v>
      </c>
      <c r="B273" s="24" t="s">
        <v>48</v>
      </c>
      <c r="C273" s="23" t="s">
        <v>73</v>
      </c>
      <c r="D273" s="1">
        <v>14.3</v>
      </c>
      <c r="E273" s="39"/>
      <c r="F273" s="27"/>
      <c r="G273" s="67"/>
      <c r="H273" s="67"/>
      <c r="I273" s="67"/>
    </row>
    <row r="274" spans="1:9" ht="57" customHeight="1">
      <c r="A274" s="21" t="s">
        <v>76</v>
      </c>
      <c r="B274" s="24" t="s">
        <v>48</v>
      </c>
      <c r="C274" s="23" t="s">
        <v>75</v>
      </c>
      <c r="D274" s="1">
        <v>4166014</v>
      </c>
      <c r="E274" s="39"/>
      <c r="F274" s="27"/>
    </row>
    <row r="275" spans="1:9" ht="19.5" customHeight="1">
      <c r="A275" s="21" t="s">
        <v>78</v>
      </c>
      <c r="B275" s="24" t="s">
        <v>48</v>
      </c>
      <c r="C275" s="23" t="s">
        <v>77</v>
      </c>
      <c r="D275" s="1">
        <v>94455.1</v>
      </c>
      <c r="E275" s="39"/>
      <c r="F275" s="27"/>
    </row>
    <row r="276" spans="1:9" ht="21.75" customHeight="1">
      <c r="A276" s="21" t="s">
        <v>80</v>
      </c>
      <c r="B276" s="24" t="s">
        <v>48</v>
      </c>
      <c r="C276" s="23" t="s">
        <v>79</v>
      </c>
      <c r="D276" s="1">
        <v>466585.7</v>
      </c>
      <c r="E276" s="39"/>
      <c r="F276" s="27"/>
    </row>
    <row r="277" spans="1:9" ht="18.75" customHeight="1">
      <c r="A277" s="21" t="s">
        <v>82</v>
      </c>
      <c r="B277" s="24" t="s">
        <v>48</v>
      </c>
      <c r="C277" s="23" t="s">
        <v>81</v>
      </c>
      <c r="D277" s="1">
        <v>1179.5</v>
      </c>
      <c r="E277" s="39"/>
      <c r="F277" s="27"/>
    </row>
    <row r="278" spans="1:9" ht="56.25" customHeight="1">
      <c r="A278" s="21" t="s">
        <v>84</v>
      </c>
      <c r="B278" s="24" t="s">
        <v>48</v>
      </c>
      <c r="C278" s="23" t="s">
        <v>83</v>
      </c>
      <c r="D278" s="1">
        <v>952959.9</v>
      </c>
      <c r="E278" s="39"/>
      <c r="F278" s="27"/>
    </row>
    <row r="279" spans="1:9" ht="36.75" customHeight="1">
      <c r="A279" s="21" t="s">
        <v>171</v>
      </c>
      <c r="B279" s="24" t="s">
        <v>48</v>
      </c>
      <c r="C279" s="23" t="s">
        <v>172</v>
      </c>
      <c r="D279" s="1">
        <v>167342.6</v>
      </c>
      <c r="E279" s="39"/>
      <c r="F279" s="27"/>
    </row>
    <row r="280" spans="1:9" ht="35.25" customHeight="1">
      <c r="A280" s="21" t="s">
        <v>86</v>
      </c>
      <c r="B280" s="24" t="s">
        <v>48</v>
      </c>
      <c r="C280" s="23" t="s">
        <v>85</v>
      </c>
      <c r="D280" s="1">
        <v>9835.9</v>
      </c>
      <c r="E280" s="39"/>
      <c r="F280" s="27"/>
    </row>
    <row r="281" spans="1:9" ht="51.75" customHeight="1">
      <c r="A281" s="21" t="s">
        <v>88</v>
      </c>
      <c r="B281" s="24" t="s">
        <v>48</v>
      </c>
      <c r="C281" s="23" t="s">
        <v>87</v>
      </c>
      <c r="D281" s="1">
        <v>-15.6</v>
      </c>
      <c r="E281" s="39"/>
      <c r="F281" s="27"/>
    </row>
    <row r="282" spans="1:9" ht="156.75" customHeight="1">
      <c r="A282" s="21" t="s">
        <v>238</v>
      </c>
      <c r="B282" s="24" t="s">
        <v>48</v>
      </c>
      <c r="C282" s="23" t="s">
        <v>239</v>
      </c>
      <c r="D282" s="2">
        <v>221.5</v>
      </c>
      <c r="E282" s="39"/>
      <c r="F282" s="27"/>
    </row>
    <row r="283" spans="1:9" ht="76.5" customHeight="1">
      <c r="A283" s="29" t="s">
        <v>240</v>
      </c>
      <c r="B283" s="24" t="s">
        <v>48</v>
      </c>
      <c r="C283" s="55" t="s">
        <v>241</v>
      </c>
      <c r="D283" s="1">
        <v>4.9000000000000004</v>
      </c>
      <c r="E283" s="39"/>
      <c r="F283" s="27"/>
    </row>
    <row r="284" spans="1:9" ht="18.75" customHeight="1">
      <c r="A284" s="29" t="s">
        <v>99</v>
      </c>
      <c r="B284" s="24" t="s">
        <v>48</v>
      </c>
      <c r="C284" s="55" t="s">
        <v>98</v>
      </c>
      <c r="D284" s="1">
        <v>0.6</v>
      </c>
      <c r="E284" s="39"/>
      <c r="F284" s="27"/>
    </row>
    <row r="285" spans="1:9" ht="127.5" customHeight="1">
      <c r="A285" s="29" t="s">
        <v>309</v>
      </c>
      <c r="B285" s="24" t="s">
        <v>48</v>
      </c>
      <c r="C285" s="55" t="s">
        <v>310</v>
      </c>
      <c r="D285" s="1">
        <v>3.1</v>
      </c>
      <c r="E285" s="39"/>
      <c r="F285" s="27"/>
    </row>
    <row r="286" spans="1:9" s="39" customFormat="1" ht="54" customHeight="1">
      <c r="A286" s="15" t="s">
        <v>101</v>
      </c>
      <c r="B286" s="6" t="s">
        <v>48</v>
      </c>
      <c r="C286" s="52" t="s">
        <v>100</v>
      </c>
      <c r="D286" s="1">
        <v>0.7</v>
      </c>
      <c r="F286" s="35"/>
    </row>
    <row r="287" spans="1:9" ht="21.75" customHeight="1">
      <c r="A287" s="29" t="s">
        <v>103</v>
      </c>
      <c r="B287" s="24" t="s">
        <v>48</v>
      </c>
      <c r="C287" s="55" t="s">
        <v>102</v>
      </c>
      <c r="D287" s="1">
        <v>11.7</v>
      </c>
      <c r="E287" s="39"/>
      <c r="F287" s="27"/>
    </row>
    <row r="288" spans="1:9" s="39" customFormat="1" ht="21" customHeight="1">
      <c r="A288" s="15" t="s">
        <v>105</v>
      </c>
      <c r="B288" s="6" t="s">
        <v>48</v>
      </c>
      <c r="C288" s="52" t="s">
        <v>104</v>
      </c>
      <c r="D288" s="1">
        <v>36.799999999999997</v>
      </c>
      <c r="F288" s="35"/>
    </row>
    <row r="289" spans="1:6" s="39" customFormat="1" ht="35.25" customHeight="1">
      <c r="A289" s="15" t="s">
        <v>106</v>
      </c>
      <c r="B289" s="6" t="s">
        <v>48</v>
      </c>
      <c r="C289" s="52" t="s">
        <v>187</v>
      </c>
      <c r="D289" s="1">
        <v>13.1</v>
      </c>
      <c r="F289" s="35"/>
    </row>
    <row r="290" spans="1:6" s="39" customFormat="1" ht="49.5" customHeight="1">
      <c r="A290" s="15" t="s">
        <v>175</v>
      </c>
      <c r="B290" s="6" t="s">
        <v>48</v>
      </c>
      <c r="C290" s="52" t="s">
        <v>188</v>
      </c>
      <c r="D290" s="1">
        <v>-17.7</v>
      </c>
      <c r="F290" s="35"/>
    </row>
    <row r="291" spans="1:6" s="39" customFormat="1" ht="67.5" customHeight="1">
      <c r="A291" s="15" t="s">
        <v>193</v>
      </c>
      <c r="B291" s="6" t="s">
        <v>48</v>
      </c>
      <c r="C291" s="52" t="s">
        <v>189</v>
      </c>
      <c r="D291" s="1">
        <v>14.9</v>
      </c>
      <c r="F291" s="35"/>
    </row>
    <row r="292" spans="1:6" ht="65.25" customHeight="1">
      <c r="A292" s="21" t="s">
        <v>206</v>
      </c>
      <c r="B292" s="24" t="s">
        <v>48</v>
      </c>
      <c r="C292" s="23" t="s">
        <v>118</v>
      </c>
      <c r="D292" s="2">
        <v>11715</v>
      </c>
      <c r="E292" s="39"/>
      <c r="F292" s="27"/>
    </row>
    <row r="293" spans="1:6" s="39" customFormat="1" ht="82.5" customHeight="1">
      <c r="A293" s="13" t="s">
        <v>311</v>
      </c>
      <c r="B293" s="6" t="s">
        <v>48</v>
      </c>
      <c r="C293" s="5" t="s">
        <v>312</v>
      </c>
      <c r="D293" s="2">
        <v>6.3</v>
      </c>
      <c r="F293" s="35"/>
    </row>
    <row r="294" spans="1:6" s="39" customFormat="1" ht="38.25" customHeight="1">
      <c r="A294" s="13" t="s">
        <v>313</v>
      </c>
      <c r="B294" s="6" t="s">
        <v>48</v>
      </c>
      <c r="C294" s="5" t="s">
        <v>314</v>
      </c>
      <c r="D294" s="2">
        <v>0.8</v>
      </c>
      <c r="F294" s="35"/>
    </row>
    <row r="295" spans="1:6" ht="67.5" customHeight="1">
      <c r="A295" s="21" t="s">
        <v>146</v>
      </c>
      <c r="B295" s="24" t="s">
        <v>48</v>
      </c>
      <c r="C295" s="23" t="s">
        <v>127</v>
      </c>
      <c r="D295" s="2">
        <v>1</v>
      </c>
      <c r="E295" s="39"/>
      <c r="F295" s="27"/>
    </row>
    <row r="296" spans="1:6" s="59" customFormat="1" ht="70.5" customHeight="1">
      <c r="A296" s="18" t="s">
        <v>186</v>
      </c>
      <c r="B296" s="19">
        <v>187</v>
      </c>
      <c r="C296" s="20" t="s">
        <v>14</v>
      </c>
      <c r="D296" s="11">
        <f>SUM(D297:D297)</f>
        <v>555</v>
      </c>
      <c r="E296" s="39"/>
      <c r="F296" s="26"/>
    </row>
    <row r="297" spans="1:6" s="59" customFormat="1" ht="49.5" customHeight="1">
      <c r="A297" s="30" t="s">
        <v>163</v>
      </c>
      <c r="B297" s="24" t="s">
        <v>49</v>
      </c>
      <c r="C297" s="23" t="s">
        <v>164</v>
      </c>
      <c r="D297" s="2">
        <v>555</v>
      </c>
      <c r="E297" s="39"/>
      <c r="F297" s="27"/>
    </row>
    <row r="298" spans="1:6" ht="53.25" customHeight="1">
      <c r="A298" s="18" t="s">
        <v>226</v>
      </c>
      <c r="B298" s="19">
        <v>188</v>
      </c>
      <c r="C298" s="20" t="s">
        <v>14</v>
      </c>
      <c r="D298" s="11">
        <f>SUM(D299:D307)</f>
        <v>416830.5</v>
      </c>
      <c r="E298" s="39"/>
      <c r="F298" s="26"/>
    </row>
    <row r="299" spans="1:6" ht="112.5" customHeight="1">
      <c r="A299" s="21" t="s">
        <v>258</v>
      </c>
      <c r="B299" s="24" t="s">
        <v>50</v>
      </c>
      <c r="C299" s="23" t="s">
        <v>252</v>
      </c>
      <c r="D299" s="2">
        <v>271.7</v>
      </c>
      <c r="E299" s="39"/>
      <c r="F299" s="27"/>
    </row>
    <row r="300" spans="1:6" ht="42" customHeight="1">
      <c r="A300" s="21" t="s">
        <v>250</v>
      </c>
      <c r="B300" s="24" t="s">
        <v>50</v>
      </c>
      <c r="C300" s="23" t="s">
        <v>251</v>
      </c>
      <c r="D300" s="2">
        <v>1181.4000000000001</v>
      </c>
      <c r="E300" s="39"/>
      <c r="F300" s="27"/>
    </row>
    <row r="301" spans="1:6" ht="126.75" customHeight="1">
      <c r="A301" s="21" t="s">
        <v>256</v>
      </c>
      <c r="B301" s="24" t="s">
        <v>50</v>
      </c>
      <c r="C301" s="23" t="s">
        <v>207</v>
      </c>
      <c r="D301" s="2">
        <v>432.6</v>
      </c>
      <c r="E301" s="39"/>
      <c r="F301" s="27"/>
    </row>
    <row r="302" spans="1:6" s="39" customFormat="1" ht="89.45" customHeight="1">
      <c r="A302" s="21" t="s">
        <v>253</v>
      </c>
      <c r="B302" s="22">
        <v>188</v>
      </c>
      <c r="C302" s="23" t="s">
        <v>128</v>
      </c>
      <c r="D302" s="2">
        <v>2195.3000000000002</v>
      </c>
      <c r="F302" s="27"/>
    </row>
    <row r="303" spans="1:6" s="60" customFormat="1" ht="68.25" customHeight="1">
      <c r="A303" s="13" t="s">
        <v>315</v>
      </c>
      <c r="B303" s="38">
        <v>188</v>
      </c>
      <c r="C303" s="5" t="s">
        <v>316</v>
      </c>
      <c r="D303" s="2">
        <v>4</v>
      </c>
      <c r="F303" s="36"/>
    </row>
    <row r="304" spans="1:6" ht="38.25" customHeight="1">
      <c r="A304" s="21" t="s">
        <v>130</v>
      </c>
      <c r="B304" s="24" t="s">
        <v>50</v>
      </c>
      <c r="C304" s="23" t="s">
        <v>129</v>
      </c>
      <c r="D304" s="2">
        <v>22.5</v>
      </c>
      <c r="E304" s="39"/>
      <c r="F304" s="27"/>
    </row>
    <row r="305" spans="1:6" ht="81.75" customHeight="1">
      <c r="A305" s="30" t="s">
        <v>165</v>
      </c>
      <c r="B305" s="24" t="s">
        <v>50</v>
      </c>
      <c r="C305" s="23" t="s">
        <v>166</v>
      </c>
      <c r="D305" s="2">
        <v>133.69999999999999</v>
      </c>
      <c r="E305" s="39"/>
      <c r="F305" s="27"/>
    </row>
    <row r="306" spans="1:6" ht="51" customHeight="1">
      <c r="A306" s="30" t="s">
        <v>163</v>
      </c>
      <c r="B306" s="24" t="s">
        <v>50</v>
      </c>
      <c r="C306" s="23" t="s">
        <v>164</v>
      </c>
      <c r="D306" s="2">
        <v>409042</v>
      </c>
      <c r="E306" s="39"/>
      <c r="F306" s="27"/>
    </row>
    <row r="307" spans="1:6" ht="71.25" customHeight="1">
      <c r="A307" s="30" t="s">
        <v>136</v>
      </c>
      <c r="B307" s="24" t="s">
        <v>50</v>
      </c>
      <c r="C307" s="23" t="s">
        <v>135</v>
      </c>
      <c r="D307" s="2">
        <v>3547.3</v>
      </c>
      <c r="E307" s="39"/>
      <c r="F307" s="27"/>
    </row>
    <row r="308" spans="1:6" ht="54.75" customHeight="1">
      <c r="A308" s="18" t="s">
        <v>55</v>
      </c>
      <c r="B308" s="19">
        <v>318</v>
      </c>
      <c r="C308" s="20" t="s">
        <v>14</v>
      </c>
      <c r="D308" s="11">
        <f>D309</f>
        <v>158.19999999999999</v>
      </c>
      <c r="E308" s="39"/>
      <c r="F308" s="26"/>
    </row>
    <row r="309" spans="1:6" ht="114.75" customHeight="1">
      <c r="A309" s="21" t="s">
        <v>92</v>
      </c>
      <c r="B309" s="24" t="s">
        <v>51</v>
      </c>
      <c r="C309" s="23" t="s">
        <v>91</v>
      </c>
      <c r="D309" s="2">
        <v>158.19999999999999</v>
      </c>
      <c r="E309" s="39"/>
      <c r="F309" s="27"/>
    </row>
    <row r="310" spans="1:6" s="57" customFormat="1" ht="48.75" customHeight="1">
      <c r="A310" s="32" t="s">
        <v>246</v>
      </c>
      <c r="B310" s="31" t="s">
        <v>247</v>
      </c>
      <c r="C310" s="20" t="s">
        <v>14</v>
      </c>
      <c r="D310" s="11">
        <f>SUM(D311:D312)</f>
        <v>50242.5</v>
      </c>
      <c r="E310" s="16"/>
      <c r="F310" s="26"/>
    </row>
    <row r="311" spans="1:6" ht="71.25" customHeight="1">
      <c r="A311" s="30" t="s">
        <v>248</v>
      </c>
      <c r="B311" s="24" t="s">
        <v>247</v>
      </c>
      <c r="C311" s="23" t="s">
        <v>249</v>
      </c>
      <c r="D311" s="2">
        <v>50098.1</v>
      </c>
      <c r="E311" s="39"/>
      <c r="F311" s="27"/>
    </row>
    <row r="312" spans="1:6" ht="38.25" customHeight="1">
      <c r="A312" s="30" t="s">
        <v>317</v>
      </c>
      <c r="B312" s="24" t="s">
        <v>247</v>
      </c>
      <c r="C312" s="23" t="s">
        <v>318</v>
      </c>
      <c r="D312" s="2">
        <v>144.4</v>
      </c>
      <c r="E312" s="39"/>
      <c r="F312" s="27"/>
    </row>
    <row r="313" spans="1:6" ht="27" customHeight="1">
      <c r="A313" s="12" t="s">
        <v>234</v>
      </c>
      <c r="B313" s="7" t="s">
        <v>52</v>
      </c>
      <c r="C313" s="8" t="s">
        <v>14</v>
      </c>
      <c r="D313" s="11">
        <f>SUM(D314:D314)</f>
        <v>1946.2</v>
      </c>
      <c r="E313" s="39"/>
      <c r="F313" s="27"/>
    </row>
    <row r="314" spans="1:6" ht="71.45" customHeight="1">
      <c r="A314" s="13" t="s">
        <v>136</v>
      </c>
      <c r="B314" s="6" t="s">
        <v>52</v>
      </c>
      <c r="C314" s="5" t="s">
        <v>135</v>
      </c>
      <c r="D314" s="2">
        <v>1946.2</v>
      </c>
      <c r="E314" s="39"/>
      <c r="F314" s="27"/>
    </row>
    <row r="315" spans="1:6">
      <c r="A315" s="72"/>
      <c r="B315" s="72"/>
      <c r="C315" s="72"/>
      <c r="D315" s="72"/>
      <c r="E315" s="39"/>
      <c r="F315" s="27"/>
    </row>
    <row r="316" spans="1:6" ht="15.75">
      <c r="A316" s="71" t="s">
        <v>142</v>
      </c>
      <c r="B316" s="71"/>
      <c r="C316" s="71"/>
      <c r="D316" s="71"/>
      <c r="E316" s="39"/>
      <c r="F316" s="27"/>
    </row>
    <row r="317" spans="1:6">
      <c r="B317" s="61"/>
      <c r="D317" s="17"/>
      <c r="E317" s="39"/>
      <c r="F317" s="27"/>
    </row>
    <row r="318" spans="1:6">
      <c r="B318" s="61"/>
      <c r="D318" s="17"/>
      <c r="E318" s="39"/>
      <c r="F318" s="27"/>
    </row>
    <row r="319" spans="1:6">
      <c r="B319" s="61"/>
      <c r="D319" s="17"/>
      <c r="E319" s="39"/>
    </row>
    <row r="320" spans="1:6">
      <c r="B320" s="61"/>
      <c r="D320" s="17"/>
      <c r="E320" s="39"/>
    </row>
    <row r="321" spans="2:5">
      <c r="B321" s="61"/>
      <c r="D321" s="17"/>
      <c r="E321" s="39"/>
    </row>
    <row r="322" spans="2:5">
      <c r="B322" s="61"/>
      <c r="D322" s="17"/>
      <c r="E322" s="39"/>
    </row>
    <row r="323" spans="2:5">
      <c r="B323" s="61"/>
      <c r="D323" s="17"/>
      <c r="E323" s="39"/>
    </row>
    <row r="324" spans="2:5">
      <c r="B324" s="61"/>
      <c r="D324" s="17"/>
      <c r="E324" s="39"/>
    </row>
    <row r="325" spans="2:5">
      <c r="B325" s="61"/>
      <c r="D325" s="17"/>
      <c r="E325" s="39"/>
    </row>
    <row r="326" spans="2:5">
      <c r="B326" s="61"/>
      <c r="D326" s="17"/>
      <c r="E326" s="39"/>
    </row>
    <row r="327" spans="2:5">
      <c r="B327" s="61"/>
      <c r="D327" s="17"/>
      <c r="E327" s="39"/>
    </row>
    <row r="328" spans="2:5">
      <c r="B328" s="61"/>
      <c r="D328" s="17"/>
      <c r="E328" s="39"/>
    </row>
    <row r="329" spans="2:5">
      <c r="B329" s="61"/>
      <c r="D329" s="17"/>
      <c r="E329" s="39"/>
    </row>
    <row r="330" spans="2:5">
      <c r="B330" s="61"/>
      <c r="D330" s="17"/>
      <c r="E330" s="39"/>
    </row>
    <row r="331" spans="2:5">
      <c r="B331" s="61"/>
      <c r="D331" s="17"/>
      <c r="E331" s="39"/>
    </row>
    <row r="332" spans="2:5">
      <c r="B332" s="61"/>
      <c r="D332" s="17"/>
      <c r="E332" s="39"/>
    </row>
    <row r="333" spans="2:5">
      <c r="B333" s="61"/>
      <c r="D333" s="17"/>
      <c r="E333" s="39"/>
    </row>
    <row r="334" spans="2:5">
      <c r="B334" s="61"/>
      <c r="D334" s="17"/>
      <c r="E334" s="39"/>
    </row>
    <row r="335" spans="2:5">
      <c r="B335" s="61"/>
      <c r="D335" s="17"/>
      <c r="E335" s="39"/>
    </row>
    <row r="336" spans="2:5">
      <c r="B336" s="61"/>
      <c r="D336" s="17"/>
      <c r="E336" s="39"/>
    </row>
    <row r="337" spans="2:5">
      <c r="B337" s="61"/>
      <c r="D337" s="17"/>
      <c r="E337" s="39"/>
    </row>
    <row r="338" spans="2:5">
      <c r="B338" s="61"/>
      <c r="D338" s="17"/>
      <c r="E338" s="39"/>
    </row>
    <row r="339" spans="2:5">
      <c r="B339" s="61"/>
      <c r="D339" s="17"/>
      <c r="E339" s="39"/>
    </row>
    <row r="340" spans="2:5">
      <c r="B340" s="61"/>
      <c r="D340" s="17"/>
      <c r="E340" s="39"/>
    </row>
    <row r="341" spans="2:5">
      <c r="D341" s="17"/>
    </row>
    <row r="342" spans="2:5">
      <c r="D342" s="17"/>
    </row>
    <row r="343" spans="2:5">
      <c r="D343" s="17"/>
    </row>
    <row r="344" spans="2:5">
      <c r="D344" s="17"/>
    </row>
  </sheetData>
  <autoFilter ref="A8:D317">
    <filterColumn colId="2"/>
  </autoFilter>
  <mergeCells count="6">
    <mergeCell ref="G273:I273"/>
    <mergeCell ref="C1:D1"/>
    <mergeCell ref="C2:D2"/>
    <mergeCell ref="A4:D4"/>
    <mergeCell ref="A316:D316"/>
    <mergeCell ref="A315:D315"/>
  </mergeCells>
  <pageMargins left="0.59055118110236227" right="0.39370078740157483" top="0.59055118110236227" bottom="0.78740157480314965" header="0.11811023622047245" footer="0.11811023622047245"/>
  <pageSetup paperSize="9" scale="95" orientation="portrait" r:id="rId1"/>
  <headerFooter differentFirst="1" alignWithMargins="0">
    <oddHeader>&amp;C&amp;"Times New Roman,обычный"&amp;10&amp;P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 № 1 (окончат)</vt:lpstr>
      <vt:lpstr>'прил № 1 (окончат)'!Заголовки_для_печати</vt:lpstr>
      <vt:lpstr>'прил № 1 (окончат)'!Область_печати</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ВСеменова</cp:lastModifiedBy>
  <cp:lastPrinted>2018-05-11T05:45:37Z</cp:lastPrinted>
  <dcterms:created xsi:type="dcterms:W3CDTF">2012-04-09T07:46:02Z</dcterms:created>
  <dcterms:modified xsi:type="dcterms:W3CDTF">2018-05-11T05:45:39Z</dcterms:modified>
</cp:coreProperties>
</file>