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9320" windowHeight="14340" activeTab="0"/>
  </bookViews>
  <sheets>
    <sheet name="прил № 1 " sheetId="1" r:id="rId1"/>
    <sheet name="Лист2" sheetId="2" r:id="rId2"/>
  </sheets>
  <definedNames>
    <definedName name="_xlnm._FilterDatabase" localSheetId="0" hidden="1">'прил № 1 '!$A$8:$D$331</definedName>
    <definedName name="_xlnm.Print_Titles" localSheetId="0">'прил № 1 '!$8:$8</definedName>
    <definedName name="_xlnm.Print_Area" localSheetId="0">'прил № 1 '!$A$1:$D$330</definedName>
  </definedNames>
  <calcPr fullCalcOnLoad="1"/>
</workbook>
</file>

<file path=xl/sharedStrings.xml><?xml version="1.0" encoding="utf-8"?>
<sst xmlns="http://schemas.openxmlformats.org/spreadsheetml/2006/main" count="963" uniqueCount="466">
  <si>
    <t>Код главного администратора доходов бюджета</t>
  </si>
  <si>
    <t>Исполнено</t>
  </si>
  <si>
    <t>(тыс. рублей)</t>
  </si>
  <si>
    <t>3</t>
  </si>
  <si>
    <t>4</t>
  </si>
  <si>
    <t>Государственная экологическая инспекция Забайкальского края</t>
  </si>
  <si>
    <t>Управление Федеральной службы по надзору в сфере связи, информационных технологий и массовых коммуникаций по Забайкальскому краю</t>
  </si>
  <si>
    <t>Управление Федеральной службы по надзору в сфере природопользования (Росприроднадзора) по Забайкальскому краю</t>
  </si>
  <si>
    <t>Управление Федеральной антимонопольной службы по Забайкальскому краю</t>
  </si>
  <si>
    <t>20202051020000151</t>
  </si>
  <si>
    <t>Субсидии бюджетам субъектов Российской Федерации на реализацию федеральных целевых программ</t>
  </si>
  <si>
    <t>20202054020000151</t>
  </si>
  <si>
    <t xml:space="preserve">НАЛОГОВЫЕ И НЕНАЛОГОВЫЕ ДОХОДЫ </t>
  </si>
  <si>
    <t>20202067020000151</t>
  </si>
  <si>
    <t>Субсидии бюджетам субъектов Российской Федерации на поощрение лучших учителей</t>
  </si>
  <si>
    <t>20202077020000151</t>
  </si>
  <si>
    <t>20202085020000151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</si>
  <si>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</si>
  <si>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20202101020000151</t>
  </si>
  <si>
    <t>20202103020000151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</si>
  <si>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</si>
  <si>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20202118020000151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</si>
  <si>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</si>
  <si>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20202128020000151</t>
  </si>
  <si>
    <t>20202133020000151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</si>
  <si>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</si>
  <si>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20203001020000151</t>
  </si>
  <si>
    <t>Субвенции бюджетам субъектов Российской Федерации на оплату жилищно-коммунальных услуг отдельным категориям граждан</t>
  </si>
  <si>
    <t>20203004020000151</t>
  </si>
  <si>
    <t>20203007020000151</t>
  </si>
  <si>
    <t>20203011020000151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</si>
  <si>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</si>
  <si>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20203012020000151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</si>
  <si>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</si>
  <si>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20203015020000151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</si>
  <si>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</si>
  <si>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20203018020000151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</si>
  <si>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</si>
  <si>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20203019020000151</t>
  </si>
  <si>
    <t>Субвенции бюджетам субъектов Российской Федерации на осуществление отдельных полномочий в области водных отношений</t>
  </si>
  <si>
    <t>20203020020000151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</si>
  <si>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</si>
  <si>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20203025020000151</t>
  </si>
  <si>
    <t>20203053020000151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</si>
  <si>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</si>
  <si>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20203068020000151</t>
  </si>
  <si>
    <t>20203069020000151</t>
  </si>
  <si>
    <t>20203070020000151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</si>
  <si>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</si>
  <si>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20204001020000151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</si>
  <si>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</si>
  <si>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20204002020000151</t>
  </si>
  <si>
    <t xml:space="preserve"> Межбюджетные трансферты, передаваемые бюджетам субъектов Российской Федерации на содержание членов Совета Федерации и их помощников</t>
  </si>
  <si>
    <t>20204010020000151</t>
  </si>
  <si>
    <t>Межбюджетные трансферты, передаваемые бюджетам субъектов Российской Федерации на переселение граждан из закрытых административно-территориальных образований</t>
  </si>
  <si>
    <t>20204017020000151</t>
  </si>
  <si>
    <t>20209071020000151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</si>
  <si>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</si>
  <si>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21802030020000151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</si>
  <si>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</si>
  <si>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21802040020000151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</si>
  <si>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</si>
  <si>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21902000020000151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</si>
  <si>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</si>
  <si>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85000000000000000</t>
  </si>
  <si>
    <t>001</t>
  </si>
  <si>
    <t>Администрация Губернатора Забайкальского края</t>
  </si>
  <si>
    <t>002</t>
  </si>
  <si>
    <t>Министерство финансов Забайкальского края</t>
  </si>
  <si>
    <t>003</t>
  </si>
  <si>
    <t>Министерство здравоохранения Забайкальского края</t>
  </si>
  <si>
    <t>004</t>
  </si>
  <si>
    <t>Министерство культуры Забайкальского края</t>
  </si>
  <si>
    <t>006</t>
  </si>
  <si>
    <t xml:space="preserve">Министерство сельского хозяйства и продовольствия Забайкальского края </t>
  </si>
  <si>
    <t>008</t>
  </si>
  <si>
    <t>Государственная ветеринарная служба Забайкальского края</t>
  </si>
  <si>
    <t>009</t>
  </si>
  <si>
    <t>010</t>
  </si>
  <si>
    <t>Департамент по делам архивов Забайкальского края</t>
  </si>
  <si>
    <t>011</t>
  </si>
  <si>
    <t xml:space="preserve">Министерство  физической культуры и спорта Забайкальского края </t>
  </si>
  <si>
    <t>012</t>
  </si>
  <si>
    <t>014</t>
  </si>
  <si>
    <t>Департамент управления делами Губернатора Забайкальского края</t>
  </si>
  <si>
    <t>015</t>
  </si>
  <si>
    <t>Министерство международного сотрудничества, внешнеэкономических связей и туризма Забайкальского края</t>
  </si>
  <si>
    <t>016</t>
  </si>
  <si>
    <t>Государственная служба занятости населения Забайкальского края</t>
  </si>
  <si>
    <t>017</t>
  </si>
  <si>
    <t>Департамент государственного имущества и земельных отношений Забайкальского края</t>
  </si>
  <si>
    <t>018</t>
  </si>
  <si>
    <t>Государственная инспекция по надзору за техническим состоянием самоходных машин и других видов техники Забайкальского края</t>
  </si>
  <si>
    <t>019</t>
  </si>
  <si>
    <t>Региональная служба по тарифам и ценообразованию Забайкальского края</t>
  </si>
  <si>
    <t>025</t>
  </si>
  <si>
    <t>026</t>
  </si>
  <si>
    <t>Министерство образования, науки и молодежной политики Забайкальского края</t>
  </si>
  <si>
    <t>027</t>
  </si>
  <si>
    <t>Министерство территориального развития Забайкальского края</t>
  </si>
  <si>
    <t>028</t>
  </si>
  <si>
    <t>Государственная лесная служба Забайкальского края</t>
  </si>
  <si>
    <t>029</t>
  </si>
  <si>
    <t>Государственная финансовая инспекция Забайкальского края</t>
  </si>
  <si>
    <t>031</t>
  </si>
  <si>
    <t>Департамент записи актов гражданского состояния Забайкальского края</t>
  </si>
  <si>
    <t>032</t>
  </si>
  <si>
    <t>Департамент по обеспечению деятельности мировых судей Забайкальского края</t>
  </si>
  <si>
    <t>038</t>
  </si>
  <si>
    <t>Государственная служба по охране, контролю и регулированию использования объектов животного мира Забайкальского края</t>
  </si>
  <si>
    <t>040</t>
  </si>
  <si>
    <t>046</t>
  </si>
  <si>
    <t>048</t>
  </si>
  <si>
    <t>096</t>
  </si>
  <si>
    <t>100</t>
  </si>
  <si>
    <t>141</t>
  </si>
  <si>
    <t>161</t>
  </si>
  <si>
    <t>182</t>
  </si>
  <si>
    <t>187</t>
  </si>
  <si>
    <t>188</t>
  </si>
  <si>
    <t>318</t>
  </si>
  <si>
    <t>415</t>
  </si>
  <si>
    <t xml:space="preserve">ПРИЛОЖЕНИЕ 1 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</si>
  <si>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</si>
  <si>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Управление Федеральной налоговой службы по Забайкальскому краю</t>
  </si>
  <si>
    <t>Управление Министерства юстиции Российской Федерации по Забайкальскому краю</t>
  </si>
  <si>
    <t>2</t>
  </si>
  <si>
    <t>ДОХОДЫ БЮДЖЕТА - ВСЕГО</t>
  </si>
  <si>
    <t>000</t>
  </si>
  <si>
    <t>10000000000000000</t>
  </si>
  <si>
    <t>10101012020000110</t>
  </si>
  <si>
    <t>Налог на прибыль организаций, зачисляемый в бюджеты субъектов Российской Федерации</t>
  </si>
  <si>
    <t>10102010010000110</t>
  </si>
  <si>
    <t>10102030010000110</t>
  </si>
  <si>
    <t>10102040010000110</t>
  </si>
  <si>
    <t>10302100010000110</t>
  </si>
  <si>
    <t>Акцизы на пиво, производимое на территории Российской Федерации</t>
  </si>
  <si>
    <t>10501011010000110</t>
  </si>
  <si>
    <t>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</si>
  <si>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</si>
  <si>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</si>
  <si>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</si>
  <si>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</si>
  <si>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10501050010000110</t>
  </si>
  <si>
    <t>10503020010000110</t>
  </si>
  <si>
    <t>Единый сельскохозяйственный налог (за налоговые периоды, истекшие до 1 января 2011 года)</t>
  </si>
  <si>
    <t>10602010020000110</t>
  </si>
  <si>
    <t>Налог на имущество организаций по имуществу, не входящему в Единую систему газоснабжения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</si>
  <si>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</si>
  <si>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</si>
  <si>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</si>
  <si>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</si>
  <si>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10605000020000110</t>
  </si>
  <si>
    <t>Налог на игорный бизнес</t>
  </si>
  <si>
    <t>10701030010000110</t>
  </si>
  <si>
    <t>Налог на добычу прочих полезных ископаемых (за исключением полезных ископаемых в виде природных алмазов)</t>
  </si>
  <si>
    <t>10704010010000110</t>
  </si>
  <si>
    <t>Сбор за пользование объектами животного мира</t>
  </si>
  <si>
    <t>10704030010000110</t>
  </si>
  <si>
    <t>Сбор за пользование объектами водных биологических ресурсов (по внутренним водным объектам)</t>
  </si>
  <si>
    <t>10802020010000110</t>
  </si>
  <si>
    <t>Государственная пошлина по делам, рассматриваемым конституционными (уставными) судами субъектов Российской Федерации</t>
  </si>
  <si>
    <t>10804010010000110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</si>
  <si>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</si>
  <si>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10807082010000110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</si>
  <si>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</si>
  <si>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10807110010000110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</si>
  <si>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</si>
  <si>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10807130010000110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</si>
  <si>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</si>
  <si>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10807172010000110</t>
  </si>
  <si>
    <t>10807300010000110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</si>
  <si>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</si>
  <si>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10903023010000110</t>
  </si>
  <si>
    <t>Платежи за добычу подземных вод</t>
  </si>
  <si>
    <t>10904020020000110</t>
  </si>
  <si>
    <t>Налог с владельцев транспортных средств и налог на приобретение автотранспортных средств</t>
  </si>
  <si>
    <t>10904030010000110</t>
  </si>
  <si>
    <t>Налог на пользователей автомобильных дорог</t>
  </si>
  <si>
    <t>10906010020000110</t>
  </si>
  <si>
    <t>Налог с продаж</t>
  </si>
  <si>
    <t>Сбор на нужды образовательных учреждений, взимаемый с юридических лиц</t>
  </si>
  <si>
    <t>11101020020000120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</si>
  <si>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</si>
  <si>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11103020020000120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</si>
  <si>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</si>
  <si>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11105022020000120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</si>
  <si>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</si>
  <si>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11107012020000120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</si>
  <si>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</si>
  <si>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11109042020000120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</si>
  <si>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</si>
  <si>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11202012010000120</t>
  </si>
  <si>
    <t>11202030010000120</t>
  </si>
  <si>
    <t>11202052010000120</t>
  </si>
  <si>
    <t>11202102020000120</t>
  </si>
  <si>
    <t>11402023020000410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</si>
  <si>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</si>
  <si>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11406022020000430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</si>
  <si>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</si>
  <si>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11502020020000140</t>
  </si>
  <si>
    <t>11602030020000140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</si>
  <si>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</si>
  <si>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11603020020000140</t>
  </si>
  <si>
    <t>11621020020000140</t>
  </si>
  <si>
    <t>Денежные взыскания (штрафы) и иные суммы, 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</si>
  <si>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11626000010000140</t>
  </si>
  <si>
    <t>Денежные взыскания (штрафы) за нарушение законодательства о рекламе</t>
  </si>
  <si>
    <t>11627000010000140</t>
  </si>
  <si>
    <t>11632000020000140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</si>
  <si>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</si>
  <si>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11633020020000140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</si>
  <si>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</si>
  <si>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11690020020000140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</si>
  <si>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</si>
  <si>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11701020020000180</t>
  </si>
  <si>
    <t>Невыясненные поступления, зачисляемые в бюджеты субъектов Российской Федерации</t>
  </si>
  <si>
    <t>11705020020000180</t>
  </si>
  <si>
    <t>Прочие неналоговые доходы бюджетов субъектов Российской Федерации</t>
  </si>
  <si>
    <t>20000000000000000</t>
  </si>
  <si>
    <t>БЕЗВОЗМЕЗДНЫЕ ПОСТУПЛЕНИЯ</t>
  </si>
  <si>
    <t>20201001020000151</t>
  </si>
  <si>
    <t>Дотации бюджетам субъектов Российской Федерации на выравнивание бюджетной обеспеченности</t>
  </si>
  <si>
    <t>20201003020000151</t>
  </si>
  <si>
    <t>Дотации бюджетам субъектов Российской Федерации на поддержку мер по обеспечению сбалансированности бюджетов</t>
  </si>
  <si>
    <t>20201007020000151</t>
  </si>
  <si>
    <t>20202005020000151</t>
  </si>
  <si>
    <t>Субсидии бюджетам субъектов Российской Федерации на оздоровление детей</t>
  </si>
  <si>
    <t>20202009020000151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</si>
  <si>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</si>
  <si>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Субсидии бюджетам субъектов Российской Федерации на поддержку племенного животноводства</t>
  </si>
  <si>
    <t>________________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</si>
  <si>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</si>
  <si>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Управление Федеральной службы по надзору в сфере защиты прав потребителей и благополучия человека по Забайкальскому краю</t>
  </si>
  <si>
    <t>Код классификации доходов бюджетов Российской Федерации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</si>
  <si>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</si>
  <si>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Наименование показателя</t>
  </si>
  <si>
    <t>11302992020000130</t>
  </si>
  <si>
    <t>Прочие доходы от компенсации затрат бюджетов субъектов Российской Федерации</t>
  </si>
  <si>
    <t>11301992020000130</t>
  </si>
  <si>
    <t>Прочие доходы от оказания платных услуг (работ) получателями средств бюджетов субъектов Российской Федерации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</si>
  <si>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</si>
  <si>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10807160010000110</t>
  </si>
  <si>
    <t>11637020020000140</t>
  </si>
  <si>
    <t>Денежные взыскания (штрафы) за нарушение бюджетного законодательства (в части бюджетов субъектов Российской Федерации)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</si>
  <si>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</si>
  <si>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</si>
  <si>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</si>
  <si>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11201010010000120</t>
  </si>
  <si>
    <t>11201020010000120</t>
  </si>
  <si>
    <t>11201030010000120</t>
  </si>
  <si>
    <t>11201040010000120</t>
  </si>
  <si>
    <t>053</t>
  </si>
  <si>
    <t>Департамент информатизации и связи Забайкальского края</t>
  </si>
  <si>
    <t>062</t>
  </si>
  <si>
    <t>106</t>
  </si>
  <si>
    <t>Денежные взыскания (штрафы) за нарушение законодательства Российской Федерации о безопасности дорожного движения</t>
  </si>
  <si>
    <t>11630020010000140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</si>
  <si>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</si>
  <si>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11630012010000140</t>
  </si>
  <si>
    <t>Государственная пошлина за государственную регистрацию региональных отделений политической партии</t>
  </si>
  <si>
    <t>10807120010000110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</si>
  <si>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</si>
  <si>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</si>
  <si>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10101020010000110</t>
  </si>
  <si>
    <t>10102020010000110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</si>
  <si>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</si>
  <si>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</si>
  <si>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</si>
  <si>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Налог на добычу полезных ископаемых в виде угля</t>
  </si>
  <si>
    <t>10701060010000110</t>
  </si>
  <si>
    <t>Государственная пошлина за государственную регистрацию договора о залоге транспортных средств, включая выдачу свидетельства,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негодность, в части регистрации залога тракторов, самоходных дорожно-         строительных машин и иных машин и прицепов к ним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</si>
  <si>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</si>
  <si>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11301520020000130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</si>
  <si>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</si>
  <si>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</si>
  <si>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</si>
  <si>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11204013020000120</t>
  </si>
  <si>
    <t>11204014020000120</t>
  </si>
  <si>
    <t>11204015020000120</t>
  </si>
  <si>
    <t xml:space="preserve">Налог, взимаемый в виде стоимости патента в связи с применением упрощенной системы налогообложения  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</si>
  <si>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</si>
  <si>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11646000020000140</t>
  </si>
  <si>
    <t>Прочие платежи при пользовании недрами по участкам недр местного значения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</si>
  <si>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 местного значения</t>
  </si>
  <si>
    <t>Денежные взыскания (штрафы) за нарушение  законодательства Российской Федерации о пожарной безопасности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</si>
  <si>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</si>
  <si>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20202019020000151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</si>
  <si>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</si>
  <si>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20204055020000151</t>
  </si>
  <si>
    <t>20202129020000151</t>
  </si>
  <si>
    <t>20204064020000151</t>
  </si>
  <si>
    <t>Прочие безвозмездные поступления в бюджеты субъектов Российской Федерации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</si>
  <si>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</si>
  <si>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21802010020000180</t>
  </si>
  <si>
    <t>Доходы бюджетов субъектов Российской Федерации от возврата бюджетными учреждениями остатков субсидий прошлых лет</t>
  </si>
  <si>
    <t>20702030020000180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</si>
  <si>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</si>
  <si>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20204053020000151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</si>
  <si>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</si>
  <si>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20204052020000151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</si>
  <si>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</si>
  <si>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20202174020000151</t>
  </si>
  <si>
    <t>20202180020000151</t>
  </si>
  <si>
    <t>20202181020000151</t>
  </si>
  <si>
    <t>20202182020000151</t>
  </si>
  <si>
    <t>20202184020000151</t>
  </si>
  <si>
    <t>20202185020000151</t>
  </si>
  <si>
    <t>20202186020000151</t>
  </si>
  <si>
    <t>20202187020000151</t>
  </si>
  <si>
    <t>20202188020000151</t>
  </si>
  <si>
    <t>20202190020000151</t>
  </si>
  <si>
    <t>20202191020000151</t>
  </si>
  <si>
    <t>20202192020000151</t>
  </si>
  <si>
    <t>20202193020000151</t>
  </si>
  <si>
    <t>20202196020000151</t>
  </si>
  <si>
    <t>20202197020000151</t>
  </si>
  <si>
    <t>20202198020000151</t>
  </si>
  <si>
    <t>20202199020000151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</si>
  <si>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</si>
  <si>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производство продукции растениеводства на низкопродуктивной пашне в районах Крайнего Севера и приравненных к ним местностях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</si>
  <si>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</si>
  <si>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</si>
  <si>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</si>
  <si>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</si>
  <si>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Субсидии бюджетам субъектов Российской Федерации на возмещение части затрат по наращиванию поголовья северных оленей, маралов и мясных табунных лошадей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</si>
  <si>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</si>
  <si>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</si>
  <si>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</si>
  <si>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бюджетам субъектов Российской Федерации на поддержку племенного крупного рогатого скота мясного направления</t>
  </si>
  <si>
    <t>Субсидии бюджетам субъектов Российской Федерации на поддержку начинающих фермеров</t>
  </si>
  <si>
    <t>Субсидии бюджетам субъектов Российской Федерации на развитие семейных животноводческих ферм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</si>
  <si>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</si>
  <si>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</si>
  <si>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Министерство труда и социальной защиты  Забайкальского края</t>
  </si>
  <si>
    <t>21802020020000180</t>
  </si>
  <si>
    <t>Доходы бюджетов субъектов Российской Федерации от возврата автономными учреждениями остатков субсидий прошлых лет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</si>
  <si>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</si>
  <si>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20202173020000151</t>
  </si>
  <si>
    <t>20202204020000151</t>
  </si>
  <si>
    <t>Субсидии бюджетам субъектов Российской Федерации на модернизацию региональных систем дошкольного образования</t>
  </si>
  <si>
    <t>20204042020000151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</si>
  <si>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</si>
  <si>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Прочие безвозмездные поступления от негосударственных организаций в бюджеты субъектов Российской Федерации</t>
  </si>
  <si>
    <t>20402099020000180</t>
  </si>
  <si>
    <t>20204041020000151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</si>
  <si>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</si>
  <si>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20204999020000151</t>
  </si>
  <si>
    <t>Прочие межбюджетные трансферты, передаваемые бюджетам субъектов Российской Федерации</t>
  </si>
  <si>
    <t xml:space="preserve">Министерство природных ресурсов и экологии Забайкальского края 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</si>
  <si>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</si>
  <si>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11105072020000120</t>
  </si>
  <si>
    <t>Федеральное казенное учреждение "Управление финансового обеспечения Министерства обороны Российской Федерации по Забайкальскому краю "</t>
  </si>
  <si>
    <t>10807142010000110</t>
  </si>
  <si>
    <t>10906020020000110</t>
  </si>
  <si>
    <t>10911010020000110</t>
  </si>
  <si>
    <t>10911020020000110</t>
  </si>
  <si>
    <t>Администрация Агинского Бурятского округа Забайкальского края</t>
  </si>
  <si>
    <t>Департамент по гражданской обороне и пожарной безопасности Забайкальского края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</si>
  <si>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</si>
  <si>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 (или) крупногабаритных грузов, зачисляемые в бюджеты субъектов Российской Федерации</t>
  </si>
  <si>
    <t>Плата за сбросы загрязняющих веществ в водные объекты</t>
  </si>
  <si>
    <t xml:space="preserve">Налог на прибыль организаций при выполнении соглашений о разделе продукции, заключенных до вступления в силу Федерального закона "О  соглашениях о разделе продукции" и не предусматривающих специальные  налоговые ставки для зачисления указанного  налога в федеральный бюджет и бюджеты субъектов Российской Федерации
</t>
  </si>
  <si>
    <t>Налоги, взимаемые в виде стоимости патента в связи с применением упрощенной системы налогообложения  (за налоговые периоды, истекшие до 1 января 2011 года)</t>
  </si>
  <si>
    <t>Денежные взыскания (штрафы) за нарушение законодательства Российской Федерации о пожарной безопасности</t>
  </si>
  <si>
    <t xml:space="preserve"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
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</si>
  <si>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</si>
  <si>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</si>
  <si>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11618020020000140</t>
  </si>
  <si>
    <t>10807360010000110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</si>
  <si>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</si>
  <si>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11201050010000120</t>
  </si>
  <si>
    <t>Плата за иные виды негативного воздействия на окружающую среду</t>
  </si>
  <si>
    <t>Федеральное агентство лесного хозяйства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</si>
  <si>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</si>
  <si>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</si>
  <si>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</si>
  <si>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</si>
  <si>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</si>
  <si>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</si>
  <si>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</si>
  <si>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10302290010000110</t>
  </si>
  <si>
    <t>10302110010000110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</si>
  <si>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</si>
  <si>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10903082020000110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</si>
  <si>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</si>
  <si>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Регулярные платежи за пользование недрами при пользовании недрами на территории Российской Федерации</t>
  </si>
  <si>
    <t>20202093020000151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</si>
  <si>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</si>
  <si>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</si>
  <si>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</si>
  <si>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20202208020000151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</si>
  <si>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</si>
  <si>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</si>
  <si>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20204062020000151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</si>
  <si>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</si>
  <si>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20204066020000151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</si>
  <si>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</si>
  <si>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21802060020000151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</si>
  <si>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</si>
  <si>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20204070020000151</t>
  </si>
  <si>
    <t>Межбюджетные трансферты, передаваемые бюджетам субъектов Российской Федерации на государственную поддержку (грант) комплексного развития региональных и муниципальных учреждений культуры</t>
  </si>
  <si>
    <t>20204061020000151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</si>
  <si>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</si>
  <si>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11642020020000140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</si>
  <si>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</si>
  <si>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Дотации бюджетам субъектов Российской Федерации , связанные с особым режимом безопасного функционирования закрытых административно-территориальных образований</t>
  </si>
  <si>
    <t>20203998020000151</t>
  </si>
  <si>
    <t>Единая субвенция бюджетам субъектов Российской Федерации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</si>
  <si>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</si>
  <si>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20202046020000151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</si>
  <si>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</si>
  <si>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</si>
  <si>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</si>
  <si>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20203122020000151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</si>
  <si>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</si>
  <si>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20204032020000151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</si>
  <si>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</si>
  <si>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20204080020000151</t>
  </si>
  <si>
    <t>Межбюджетные трансферты, передаваемые бюджетам субъектов Российской Федерации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</si>
  <si>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20204081020000151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</si>
  <si>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</si>
  <si>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10807380010000110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</si>
  <si>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</si>
  <si>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10807390010000110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</si>
  <si>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</si>
  <si>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</si>
  <si>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20202215020000151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</si>
  <si>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</si>
  <si>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20204076020000151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</si>
  <si>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</si>
  <si>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11301410010000130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</si>
  <si>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</si>
  <si>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20202124020000151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</si>
  <si>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</si>
  <si>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Субсидии бюджетам субъектов Российской Федерации на реализацию дополнительных мероприятий в сфере занятости населения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</si>
  <si>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</si>
  <si>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20202210020000151</t>
  </si>
  <si>
    <t>20204067020000151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</si>
  <si>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</si>
  <si>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20302030020000180</t>
  </si>
  <si>
    <t>11625086020000140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</si>
  <si>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</si>
  <si>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Избирательная комиссия Забайкальского края</t>
  </si>
  <si>
    <t>20202217020000151</t>
  </si>
  <si>
    <t>Субсидии бюджетам субъектов Российской Федерации на поддержку региональных проектов в сфере информационных технологий</t>
  </si>
  <si>
    <t>Доходы бюджета Забайкальского края по кодам классификации доходов бюджетов                                                    Российской Федерации за 2014 год</t>
  </si>
  <si>
    <t xml:space="preserve">Субсидии бюджетам субъектов Российской Федерации на 1 килограмм реализованного и (или) отгруженного на собственную переработку молока
</t>
  </si>
  <si>
    <t>Возврат остатков субсидий, субвенций и иных межбюджетных трансфертов, имеющих целевое назначение, прошлых лет, из бюджетов субъектов Российской Федерации</t>
  </si>
  <si>
    <t>Управление Министерства внутренних дел  Российской Федерации по Забайкальскому краю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</si>
  <si>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</si>
  <si>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066</t>
  </si>
  <si>
    <t>Министерство экономического развития и Забайкальского края</t>
  </si>
  <si>
    <t>Законодательное Собрание Забайкальского края</t>
  </si>
  <si>
    <t>063</t>
  </si>
  <si>
    <t>035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</si>
  <si>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</si>
  <si>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116250820020000140</t>
  </si>
  <si>
    <t xml:space="preserve">к Закону Забайкальского края                                                                                  "Об исполнении бюджета                            Забайкальского края за 2014 год" </t>
  </si>
  <si>
    <t>Управление Федерального казначейства по Забайкальскому краю</t>
  </si>
  <si>
    <t>Управление государственного автодорожного надзора по Забайкальскому краю Федеральной службы  по надзору в сфере транспорта</t>
  </si>
  <si>
    <t>Прокуратура Забайкальского края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</si>
  <si>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</si>
  <si>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</si>
  <si>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Возврат сумм доходов от уплаты акцизов на  топливо печное бытовое, вырабатываемое из дизельных фракций прямой перегонки и (или) 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</si>
  <si>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Главное управление Министерства Российской Федерации по делам  гражданской обороны, чрезвычайным  ситуациям и ликвидации последствий стихийных бедствий по Забайкальскому краю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</si>
</sst>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_ ;\-#,##0.0\ "/>
    <numFmt numFmtId="166" formatCode="0.0"/>
    <numFmt numFmtId="167" formatCode="#,##0.00_ ;\-#,##0.00\ "/>
    <numFmt numFmtId="168" formatCode="#,##0.000_ ;\-#,##0.000\ "/>
    <numFmt numFmtId="169" formatCode="#,##0.0000_ ;\-#,##0.0000\ "/>
    <numFmt numFmtId="170" formatCode="#,##0.00000_ ;\-#,##0.000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6" fillId="0" borderId="0" xfId="0" applyNumberFormat="1" applyFont="1" applyFill="1" applyAlignment="1">
      <alignment horizontal="left"/>
    </xf>
    <xf numFmtId="49" fontId="23" fillId="33" borderId="0" xfId="0" applyNumberFormat="1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46" fillId="33" borderId="0" xfId="0" applyNumberFormat="1" applyFont="1" applyFill="1" applyAlignment="1">
      <alignment horizontal="center"/>
    </xf>
    <xf numFmtId="0" fontId="23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0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46" fillId="33" borderId="0" xfId="0" applyNumberFormat="1" applyFont="1" applyFill="1" applyAlignment="1">
      <alignment horizontal="left"/>
    </xf>
    <xf numFmtId="0" fontId="46" fillId="14" borderId="0" xfId="0" applyFont="1" applyFill="1" applyAlignment="1">
      <alignment/>
    </xf>
    <xf numFmtId="49" fontId="50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" fillId="0" borderId="0" xfId="0" applyFont="1" applyFill="1" applyAlignment="1">
      <alignment/>
    </xf>
    <xf numFmtId="165" fontId="46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75" fontId="23" fillId="0" borderId="0" xfId="0" applyNumberFormat="1" applyFont="1" applyFill="1" applyAlignment="1">
      <alignment/>
    </xf>
    <xf numFmtId="165" fontId="23" fillId="34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5" fillId="35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9" fillId="0" borderId="0" xfId="0" applyFont="1" applyFill="1" applyAlignment="1">
      <alignment/>
    </xf>
    <xf numFmtId="175" fontId="5" fillId="0" borderId="0" xfId="0" applyNumberFormat="1" applyFont="1" applyFill="1" applyAlignment="1">
      <alignment/>
    </xf>
    <xf numFmtId="0" fontId="48" fillId="33" borderId="10" xfId="0" applyNumberFormat="1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 shrinkToFit="1"/>
    </xf>
    <xf numFmtId="0" fontId="50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wrapText="1" shrinkToFit="1"/>
    </xf>
    <xf numFmtId="0" fontId="4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vertical="center" wrapText="1" shrinkToFit="1"/>
    </xf>
    <xf numFmtId="0" fontId="52" fillId="33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165" fontId="49" fillId="36" borderId="0" xfId="0" applyNumberFormat="1" applyFont="1" applyFill="1" applyAlignment="1">
      <alignment/>
    </xf>
    <xf numFmtId="0" fontId="46" fillId="0" borderId="0" xfId="0" applyFont="1" applyFill="1" applyAlignment="1">
      <alignment horizontal="center"/>
    </xf>
    <xf numFmtId="167" fontId="46" fillId="0" borderId="0" xfId="0" applyNumberFormat="1" applyFont="1" applyFill="1" applyAlignment="1">
      <alignment/>
    </xf>
    <xf numFmtId="165" fontId="4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8"/>
  <sheetViews>
    <sheetView tabSelected="1" view="pageBreakPreview" zoomScale="75" zoomScaleSheetLayoutView="75" workbookViewId="0" topLeftCell="A151">
      <selection activeCell="E1" sqref="E1:H16384"/>
    </sheetView>
  </sheetViews>
  <sheetFormatPr defaultColWidth="9.140625" defaultRowHeight="15"/>
  <cols>
    <col min="1" max="1" width="45.421875" style="41" customWidth="1"/>
    <col min="2" max="2" width="12.7109375" style="16" customWidth="1"/>
    <col min="3" max="3" width="21.57421875" style="23" customWidth="1"/>
    <col min="4" max="4" width="17.421875" style="3" customWidth="1"/>
    <col min="5" max="5" width="14.28125" style="7" customWidth="1"/>
    <col min="6" max="6" width="16.57421875" style="7" customWidth="1"/>
    <col min="7" max="7" width="25.8515625" style="7" customWidth="1"/>
    <col min="8" max="8" width="16.57421875" style="7" customWidth="1"/>
    <col min="9" max="9" width="21.00390625" style="7" customWidth="1"/>
    <col min="10" max="16384" width="9.140625" style="7" customWidth="1"/>
  </cols>
  <sheetData>
    <row r="1" spans="1:4" ht="15.75">
      <c r="A1" s="24"/>
      <c r="B1" s="9"/>
      <c r="C1" s="78" t="s">
        <v>122</v>
      </c>
      <c r="D1" s="78"/>
    </row>
    <row r="2" spans="1:4" ht="52.5" customHeight="1">
      <c r="A2" s="24"/>
      <c r="B2" s="9"/>
      <c r="C2" s="79" t="s">
        <v>458</v>
      </c>
      <c r="D2" s="79"/>
    </row>
    <row r="3" spans="1:3" ht="15.75">
      <c r="A3" s="25"/>
      <c r="B3" s="10"/>
      <c r="C3" s="17"/>
    </row>
    <row r="4" spans="1:4" ht="39.75" customHeight="1">
      <c r="A4" s="80" t="s">
        <v>446</v>
      </c>
      <c r="B4" s="80"/>
      <c r="C4" s="80"/>
      <c r="D4" s="80"/>
    </row>
    <row r="5" spans="1:3" ht="16.5">
      <c r="A5" s="26"/>
      <c r="B5" s="11"/>
      <c r="C5" s="17"/>
    </row>
    <row r="6" spans="1:4" ht="16.5">
      <c r="A6" s="27"/>
      <c r="B6" s="11"/>
      <c r="C6" s="17"/>
      <c r="D6" s="4" t="s">
        <v>2</v>
      </c>
    </row>
    <row r="7" spans="1:4" s="12" customFormat="1" ht="102.75" customHeight="1">
      <c r="A7" s="28" t="s">
        <v>236</v>
      </c>
      <c r="B7" s="5" t="s">
        <v>0</v>
      </c>
      <c r="C7" s="18" t="s">
        <v>234</v>
      </c>
      <c r="D7" s="5" t="s">
        <v>1</v>
      </c>
    </row>
    <row r="8" spans="1:4" s="12" customFormat="1" ht="15.75">
      <c r="A8" s="29">
        <v>1</v>
      </c>
      <c r="B8" s="6" t="s">
        <v>126</v>
      </c>
      <c r="C8" s="19" t="s">
        <v>3</v>
      </c>
      <c r="D8" s="6" t="s">
        <v>4</v>
      </c>
    </row>
    <row r="9" spans="1:6" s="12" customFormat="1" ht="25.5" customHeight="1">
      <c r="A9" s="30" t="s">
        <v>127</v>
      </c>
      <c r="B9" s="13" t="s">
        <v>128</v>
      </c>
      <c r="C9" s="18" t="s">
        <v>64</v>
      </c>
      <c r="D9" s="2">
        <f>D10+D11</f>
        <v>40988981.779999994</v>
      </c>
      <c r="F9" s="1"/>
    </row>
    <row r="10" spans="1:6" s="12" customFormat="1" ht="40.5" customHeight="1">
      <c r="A10" s="30" t="s">
        <v>12</v>
      </c>
      <c r="B10" s="13" t="s">
        <v>128</v>
      </c>
      <c r="C10" s="18" t="s">
        <v>129</v>
      </c>
      <c r="D10" s="2">
        <f>D13+D14+D16+D17+D18+D19+D30+D31+D32+D33+D34+D51+D52+D53+D241+D242+D64+D65+D66+D69+D70+D92+D94+D98+D101+D102+D107+D109+D110+D115+D116+D117+D118+D119+D120+D121+D122+D123+D124+D125+D126+D132+D133+D134+D135+D136+D137+D138+D140+D141+D142+D144+D150+D151+D152+D153+D154+D155+D168+D169+D170+D171+D172+D173+D174+D185+D186+D187+D188+D189+D190+D195+D196+D197+D201+D202+D203+D208+D210+D212+D213+D215+D216+D217+D218+D219+D220+D221+D222+D227+D228+D229+D230+D231+D233+D238+D239+D264+D266+D267+D268+D269+D270+D272+D273+D275+D276+D278+D279+D281+D283+D284+D285+D286+D287+D288+D289+D290+D291+D292+D293+D294+D295+D296+D297+D298+D299+D300+D301+D302+D303+D304+D305+D306+D307+D308+D309+D310+D311+D312+D313+D314+D315+D317+D319+D320+D321+D322+D323+D325+D326+D328</f>
        <v>22741660.400000006</v>
      </c>
      <c r="F10" s="1"/>
    </row>
    <row r="11" spans="1:6" s="12" customFormat="1" ht="22.5" customHeight="1">
      <c r="A11" s="31" t="s">
        <v>220</v>
      </c>
      <c r="B11" s="14" t="s">
        <v>128</v>
      </c>
      <c r="C11" s="20" t="s">
        <v>219</v>
      </c>
      <c r="D11" s="2">
        <f>D20+D21+D22+D23+D24+D25+D26+D27+D28+D35+D36+D37+D38+D39+D40+D41+D42+D43+D44+D45+D46+D47+D48+D49+D54+D55+D56+D57+D58+D59+D60+D62+D243+D244+D245+D246+D247+D248+D249+D250+D251+D252+D253+D254+D255+D256+D257+D258+D259+D260+D261+D262+D67+D71+D72+D73+D74+D75+D76+D77+D78+D79+D80+D81+D82+D83+D84+D85+D86+D87+D88+D89+D90+D95+D96+D99+D103+D104+D105+D111+D112+D113+D127+D128+D129+D130+D145+D146+D147+D148+D156+D157+D158+D159+D160+D161+D162+D163+D164+D165+D166+D175+D176+D177+D178+D179+D180+D181+D182+D183+D191+D192+D193+D205+D206+D223+D224+D225+D235+D236</f>
        <v>18247321.379999988</v>
      </c>
      <c r="F11" s="1"/>
    </row>
    <row r="12" spans="1:5" s="15" customFormat="1" ht="33.75" customHeight="1">
      <c r="A12" s="60" t="s">
        <v>66</v>
      </c>
      <c r="B12" s="61" t="s">
        <v>65</v>
      </c>
      <c r="C12" s="18" t="s">
        <v>64</v>
      </c>
      <c r="D12" s="54">
        <f>SUM(D13:D14)</f>
        <v>283.7</v>
      </c>
      <c r="E12" s="49"/>
    </row>
    <row r="13" spans="1:4" ht="70.5" customHeight="1">
      <c r="A13" s="32" t="s">
        <v>214</v>
      </c>
      <c r="B13" s="43" t="s">
        <v>65</v>
      </c>
      <c r="C13" s="21" t="s">
        <v>213</v>
      </c>
      <c r="D13" s="44">
        <v>240</v>
      </c>
    </row>
    <row r="14" spans="1:4" ht="42" customHeight="1">
      <c r="A14" s="32" t="s">
        <v>216</v>
      </c>
      <c r="B14" s="43" t="s">
        <v>65</v>
      </c>
      <c r="C14" s="21" t="s">
        <v>215</v>
      </c>
      <c r="D14" s="44">
        <v>43.7</v>
      </c>
    </row>
    <row r="15" spans="1:5" s="15" customFormat="1" ht="39" customHeight="1">
      <c r="A15" s="33" t="s">
        <v>68</v>
      </c>
      <c r="B15" s="53" t="s">
        <v>67</v>
      </c>
      <c r="C15" s="18" t="s">
        <v>64</v>
      </c>
      <c r="D15" s="54">
        <f>SUM(D16:D28)</f>
        <v>11698410.499999998</v>
      </c>
      <c r="E15" s="49"/>
    </row>
    <row r="16" spans="1:4" ht="75" customHeight="1">
      <c r="A16" s="34" t="s">
        <v>185</v>
      </c>
      <c r="B16" s="22" t="s">
        <v>67</v>
      </c>
      <c r="C16" s="19" t="s">
        <v>184</v>
      </c>
      <c r="D16" s="44">
        <v>27709.9</v>
      </c>
    </row>
    <row r="17" spans="1:4" ht="43.5" customHeight="1">
      <c r="A17" s="35" t="s">
        <v>238</v>
      </c>
      <c r="B17" s="22" t="s">
        <v>67</v>
      </c>
      <c r="C17" s="19" t="s">
        <v>237</v>
      </c>
      <c r="D17" s="44">
        <v>1313.1</v>
      </c>
    </row>
    <row r="18" spans="1:4" ht="91.5" customHeight="1">
      <c r="A18" s="71" t="s">
        <v>405</v>
      </c>
      <c r="B18" s="22" t="s">
        <v>67</v>
      </c>
      <c r="C18" s="21" t="s">
        <v>404</v>
      </c>
      <c r="D18" s="44">
        <v>1</v>
      </c>
    </row>
    <row r="19" spans="1:4" ht="46.5" customHeight="1">
      <c r="A19" s="34" t="s">
        <v>216</v>
      </c>
      <c r="B19" s="22" t="s">
        <v>67</v>
      </c>
      <c r="C19" s="19" t="s">
        <v>215</v>
      </c>
      <c r="D19" s="44">
        <v>-357.2</v>
      </c>
    </row>
    <row r="20" spans="1:7" ht="50.25" customHeight="1">
      <c r="A20" s="34" t="s">
        <v>222</v>
      </c>
      <c r="B20" s="22" t="s">
        <v>67</v>
      </c>
      <c r="C20" s="19" t="s">
        <v>221</v>
      </c>
      <c r="D20" s="44">
        <v>9275780.7</v>
      </c>
      <c r="F20" s="48"/>
      <c r="G20" s="76"/>
    </row>
    <row r="21" spans="1:4" ht="53.25" customHeight="1">
      <c r="A21" s="34" t="s">
        <v>224</v>
      </c>
      <c r="B21" s="22" t="s">
        <v>67</v>
      </c>
      <c r="C21" s="19" t="s">
        <v>223</v>
      </c>
      <c r="D21" s="44">
        <v>2052671</v>
      </c>
    </row>
    <row r="22" spans="1:4" ht="90.75" customHeight="1">
      <c r="A22" s="34" t="s">
        <v>406</v>
      </c>
      <c r="B22" s="22" t="s">
        <v>67</v>
      </c>
      <c r="C22" s="19" t="s">
        <v>225</v>
      </c>
      <c r="D22" s="44">
        <v>46831</v>
      </c>
    </row>
    <row r="23" spans="1:4" ht="72" customHeight="1">
      <c r="A23" s="34" t="s">
        <v>35</v>
      </c>
      <c r="B23" s="22" t="s">
        <v>67</v>
      </c>
      <c r="C23" s="19" t="s">
        <v>34</v>
      </c>
      <c r="D23" s="44">
        <v>38591.7</v>
      </c>
    </row>
    <row r="24" spans="1:4" ht="42" customHeight="1">
      <c r="A24" s="34" t="s">
        <v>408</v>
      </c>
      <c r="B24" s="22" t="s">
        <v>67</v>
      </c>
      <c r="C24" s="19" t="s">
        <v>407</v>
      </c>
      <c r="D24" s="44">
        <v>132500</v>
      </c>
    </row>
    <row r="25" spans="1:4" ht="91.5" customHeight="1">
      <c r="A25" s="39" t="s">
        <v>54</v>
      </c>
      <c r="B25" s="22" t="s">
        <v>67</v>
      </c>
      <c r="C25" s="19" t="s">
        <v>53</v>
      </c>
      <c r="D25" s="44">
        <v>11979</v>
      </c>
    </row>
    <row r="26" spans="1:4" ht="107.25" customHeight="1">
      <c r="A26" s="34" t="s">
        <v>59</v>
      </c>
      <c r="B26" s="22" t="s">
        <v>67</v>
      </c>
      <c r="C26" s="19" t="s">
        <v>58</v>
      </c>
      <c r="D26" s="44">
        <v>471.5</v>
      </c>
    </row>
    <row r="27" spans="1:4" ht="104.25" customHeight="1">
      <c r="A27" s="34" t="s">
        <v>61</v>
      </c>
      <c r="B27" s="22" t="s">
        <v>67</v>
      </c>
      <c r="C27" s="19" t="s">
        <v>60</v>
      </c>
      <c r="D27" s="44">
        <v>111055.7</v>
      </c>
    </row>
    <row r="28" spans="1:4" ht="79.5" customHeight="1">
      <c r="A28" s="34" t="s">
        <v>63</v>
      </c>
      <c r="B28" s="22" t="s">
        <v>67</v>
      </c>
      <c r="C28" s="19" t="s">
        <v>62</v>
      </c>
      <c r="D28" s="44">
        <v>-136.9</v>
      </c>
    </row>
    <row r="29" spans="1:5" s="15" customFormat="1" ht="36.75" customHeight="1">
      <c r="A29" s="33" t="s">
        <v>70</v>
      </c>
      <c r="B29" s="53" t="s">
        <v>69</v>
      </c>
      <c r="C29" s="18" t="s">
        <v>64</v>
      </c>
      <c r="D29" s="54">
        <f>SUM(D30:D49)</f>
        <v>884954.1999999998</v>
      </c>
      <c r="E29" s="55"/>
    </row>
    <row r="30" spans="1:4" ht="58.5" customHeight="1">
      <c r="A30" s="36" t="s">
        <v>240</v>
      </c>
      <c r="B30" s="43" t="s">
        <v>69</v>
      </c>
      <c r="C30" s="21" t="s">
        <v>239</v>
      </c>
      <c r="D30" s="44">
        <v>21287.7</v>
      </c>
    </row>
    <row r="31" spans="1:4" ht="39" customHeight="1">
      <c r="A31" s="37" t="s">
        <v>238</v>
      </c>
      <c r="B31" s="43" t="s">
        <v>69</v>
      </c>
      <c r="C31" s="21" t="s">
        <v>237</v>
      </c>
      <c r="D31" s="44">
        <v>9937.2</v>
      </c>
    </row>
    <row r="32" spans="1:4" ht="103.5" customHeight="1">
      <c r="A32" s="37" t="s">
        <v>212</v>
      </c>
      <c r="B32" s="43" t="s">
        <v>69</v>
      </c>
      <c r="C32" s="21" t="s">
        <v>211</v>
      </c>
      <c r="D32" s="44">
        <v>70.1</v>
      </c>
    </row>
    <row r="33" spans="1:4" ht="87" customHeight="1">
      <c r="A33" s="32" t="s">
        <v>214</v>
      </c>
      <c r="B33" s="43" t="s">
        <v>69</v>
      </c>
      <c r="C33" s="21" t="s">
        <v>213</v>
      </c>
      <c r="D33" s="44">
        <v>1621.3</v>
      </c>
    </row>
    <row r="34" spans="1:4" ht="52.5" customHeight="1">
      <c r="A34" s="32" t="s">
        <v>216</v>
      </c>
      <c r="B34" s="43" t="s">
        <v>69</v>
      </c>
      <c r="C34" s="21" t="s">
        <v>215</v>
      </c>
      <c r="D34" s="44">
        <v>-4.4</v>
      </c>
    </row>
    <row r="35" spans="1:6" ht="83.25" customHeight="1">
      <c r="A35" s="34" t="s">
        <v>123</v>
      </c>
      <c r="B35" s="22" t="s">
        <v>69</v>
      </c>
      <c r="C35" s="19" t="s">
        <v>11</v>
      </c>
      <c r="D35" s="44">
        <v>7215.2</v>
      </c>
      <c r="F35" s="48"/>
    </row>
    <row r="36" spans="1:4" ht="111.75" customHeight="1">
      <c r="A36" s="34" t="s">
        <v>388</v>
      </c>
      <c r="B36" s="22" t="s">
        <v>69</v>
      </c>
      <c r="C36" s="19" t="s">
        <v>387</v>
      </c>
      <c r="D36" s="44">
        <v>209470</v>
      </c>
    </row>
    <row r="37" spans="1:4" ht="118.5" customHeight="1">
      <c r="A37" s="34" t="s">
        <v>389</v>
      </c>
      <c r="B37" s="22" t="s">
        <v>69</v>
      </c>
      <c r="C37" s="19" t="s">
        <v>23</v>
      </c>
      <c r="D37" s="44">
        <v>5860.1</v>
      </c>
    </row>
    <row r="38" spans="1:4" ht="98.25" customHeight="1">
      <c r="A38" s="34" t="s">
        <v>390</v>
      </c>
      <c r="B38" s="22" t="s">
        <v>69</v>
      </c>
      <c r="C38" s="19" t="s">
        <v>290</v>
      </c>
      <c r="D38" s="44">
        <v>6857.1</v>
      </c>
    </row>
    <row r="39" spans="1:4" ht="96.75" customHeight="1">
      <c r="A39" s="34" t="s">
        <v>392</v>
      </c>
      <c r="B39" s="22" t="s">
        <v>69</v>
      </c>
      <c r="C39" s="19" t="s">
        <v>391</v>
      </c>
      <c r="D39" s="44">
        <v>93849.8</v>
      </c>
    </row>
    <row r="40" spans="1:4" ht="133.5" customHeight="1">
      <c r="A40" s="34" t="s">
        <v>293</v>
      </c>
      <c r="B40" s="22" t="s">
        <v>69</v>
      </c>
      <c r="C40" s="19" t="s">
        <v>45</v>
      </c>
      <c r="D40" s="44">
        <v>285945.8</v>
      </c>
    </row>
    <row r="41" spans="1:4" ht="108.75" customHeight="1">
      <c r="A41" s="34" t="s">
        <v>393</v>
      </c>
      <c r="B41" s="22" t="s">
        <v>69</v>
      </c>
      <c r="C41" s="19" t="s">
        <v>55</v>
      </c>
      <c r="D41" s="44">
        <v>135480.6</v>
      </c>
    </row>
    <row r="42" spans="1:4" ht="108.75" customHeight="1">
      <c r="A42" s="34" t="s">
        <v>288</v>
      </c>
      <c r="B42" s="22" t="s">
        <v>69</v>
      </c>
      <c r="C42" s="19" t="s">
        <v>289</v>
      </c>
      <c r="D42" s="44">
        <v>95636.6</v>
      </c>
    </row>
    <row r="43" spans="1:4" ht="213" customHeight="1">
      <c r="A43" s="34" t="s">
        <v>395</v>
      </c>
      <c r="B43" s="22" t="s">
        <v>69</v>
      </c>
      <c r="C43" s="19" t="s">
        <v>394</v>
      </c>
      <c r="D43" s="44">
        <v>4642.1</v>
      </c>
    </row>
    <row r="44" spans="1:4" ht="225.75" customHeight="1">
      <c r="A44" s="34" t="s">
        <v>297</v>
      </c>
      <c r="B44" s="22" t="s">
        <v>69</v>
      </c>
      <c r="C44" s="19" t="s">
        <v>291</v>
      </c>
      <c r="D44" s="44">
        <v>27671</v>
      </c>
    </row>
    <row r="45" spans="1:4" ht="72.75" customHeight="1">
      <c r="A45" s="34" t="s">
        <v>397</v>
      </c>
      <c r="B45" s="22" t="s">
        <v>69</v>
      </c>
      <c r="C45" s="19" t="s">
        <v>396</v>
      </c>
      <c r="D45" s="44">
        <v>1268.7</v>
      </c>
    </row>
    <row r="46" spans="1:4" ht="43.5" customHeight="1">
      <c r="A46" s="34" t="s">
        <v>292</v>
      </c>
      <c r="B46" s="22" t="s">
        <v>69</v>
      </c>
      <c r="C46" s="19" t="s">
        <v>296</v>
      </c>
      <c r="D46" s="44">
        <v>2638.6</v>
      </c>
    </row>
    <row r="47" spans="1:4" ht="70.5" customHeight="1">
      <c r="A47" s="34" t="s">
        <v>295</v>
      </c>
      <c r="B47" s="22" t="s">
        <v>69</v>
      </c>
      <c r="C47" s="19" t="s">
        <v>294</v>
      </c>
      <c r="D47" s="44">
        <v>2813.8</v>
      </c>
    </row>
    <row r="48" spans="1:4" ht="104.25" customHeight="1">
      <c r="A48" s="34" t="s">
        <v>399</v>
      </c>
      <c r="B48" s="22" t="s">
        <v>69</v>
      </c>
      <c r="C48" s="19" t="s">
        <v>398</v>
      </c>
      <c r="D48" s="44">
        <v>1149.9</v>
      </c>
    </row>
    <row r="49" spans="1:4" ht="78" customHeight="1">
      <c r="A49" s="34" t="s">
        <v>63</v>
      </c>
      <c r="B49" s="22" t="s">
        <v>69</v>
      </c>
      <c r="C49" s="19" t="s">
        <v>62</v>
      </c>
      <c r="D49" s="44">
        <v>-28457</v>
      </c>
    </row>
    <row r="50" spans="1:5" s="15" customFormat="1" ht="37.5" customHeight="1">
      <c r="A50" s="33" t="s">
        <v>72</v>
      </c>
      <c r="B50" s="53" t="s">
        <v>71</v>
      </c>
      <c r="C50" s="18" t="s">
        <v>64</v>
      </c>
      <c r="D50" s="54">
        <f>SUM(D51:D60)</f>
        <v>22157.6</v>
      </c>
      <c r="E50" s="55"/>
    </row>
    <row r="51" spans="1:4" ht="57.75" customHeight="1">
      <c r="A51" s="37" t="s">
        <v>238</v>
      </c>
      <c r="B51" s="43" t="s">
        <v>71</v>
      </c>
      <c r="C51" s="21" t="s">
        <v>237</v>
      </c>
      <c r="D51" s="44">
        <v>127</v>
      </c>
    </row>
    <row r="52" spans="1:4" ht="77.25" customHeight="1">
      <c r="A52" s="32" t="s">
        <v>214</v>
      </c>
      <c r="B52" s="43" t="s">
        <v>71</v>
      </c>
      <c r="C52" s="21" t="s">
        <v>213</v>
      </c>
      <c r="D52" s="44">
        <v>47</v>
      </c>
    </row>
    <row r="53" spans="1:4" ht="51" customHeight="1">
      <c r="A53" s="32" t="s">
        <v>216</v>
      </c>
      <c r="B53" s="43" t="s">
        <v>71</v>
      </c>
      <c r="C53" s="21" t="s">
        <v>215</v>
      </c>
      <c r="D53" s="44">
        <v>10.5</v>
      </c>
    </row>
    <row r="54" spans="1:4" ht="66.75" customHeight="1">
      <c r="A54" s="34" t="s">
        <v>10</v>
      </c>
      <c r="B54" s="22" t="s">
        <v>71</v>
      </c>
      <c r="C54" s="19" t="s">
        <v>9</v>
      </c>
      <c r="D54" s="44">
        <v>1995.6</v>
      </c>
    </row>
    <row r="55" spans="1:4" ht="129.75" customHeight="1">
      <c r="A55" s="34" t="s">
        <v>346</v>
      </c>
      <c r="B55" s="22" t="s">
        <v>71</v>
      </c>
      <c r="C55" s="19" t="s">
        <v>345</v>
      </c>
      <c r="D55" s="44">
        <v>2030.5</v>
      </c>
    </row>
    <row r="56" spans="1:4" ht="99" customHeight="1">
      <c r="A56" s="34" t="s">
        <v>301</v>
      </c>
      <c r="B56" s="22" t="s">
        <v>71</v>
      </c>
      <c r="C56" s="19" t="s">
        <v>300</v>
      </c>
      <c r="D56" s="44">
        <v>1500</v>
      </c>
    </row>
    <row r="57" spans="1:4" ht="99" customHeight="1">
      <c r="A57" s="34" t="s">
        <v>299</v>
      </c>
      <c r="B57" s="22" t="s">
        <v>71</v>
      </c>
      <c r="C57" s="19" t="s">
        <v>298</v>
      </c>
      <c r="D57" s="44">
        <v>700</v>
      </c>
    </row>
    <row r="58" spans="1:4" ht="93" customHeight="1">
      <c r="A58" s="39" t="s">
        <v>401</v>
      </c>
      <c r="B58" s="22" t="s">
        <v>71</v>
      </c>
      <c r="C58" s="19" t="s">
        <v>400</v>
      </c>
      <c r="D58" s="44">
        <v>15600</v>
      </c>
    </row>
    <row r="59" spans="1:4" ht="105.75" customHeight="1">
      <c r="A59" s="34" t="s">
        <v>61</v>
      </c>
      <c r="B59" s="22" t="s">
        <v>71</v>
      </c>
      <c r="C59" s="19" t="s">
        <v>60</v>
      </c>
      <c r="D59" s="44">
        <v>150</v>
      </c>
    </row>
    <row r="60" spans="1:4" ht="72.75" customHeight="1">
      <c r="A60" s="34" t="s">
        <v>63</v>
      </c>
      <c r="B60" s="22" t="s">
        <v>71</v>
      </c>
      <c r="C60" s="19" t="s">
        <v>62</v>
      </c>
      <c r="D60" s="44">
        <v>-3</v>
      </c>
    </row>
    <row r="61" spans="1:6" s="15" customFormat="1" ht="43.5" customHeight="1">
      <c r="A61" s="33" t="s">
        <v>357</v>
      </c>
      <c r="B61" s="53" t="s">
        <v>73</v>
      </c>
      <c r="C61" s="18" t="s">
        <v>64</v>
      </c>
      <c r="D61" s="54">
        <f>SUM(D62:D62)</f>
        <v>-378.6</v>
      </c>
      <c r="E61" s="47"/>
      <c r="F61" s="77"/>
    </row>
    <row r="62" spans="1:6" ht="73.5" customHeight="1">
      <c r="A62" s="34" t="s">
        <v>63</v>
      </c>
      <c r="B62" s="22" t="s">
        <v>73</v>
      </c>
      <c r="C62" s="19" t="s">
        <v>62</v>
      </c>
      <c r="D62" s="44">
        <v>-378.6</v>
      </c>
      <c r="F62" s="48"/>
    </row>
    <row r="63" spans="1:5" s="15" customFormat="1" ht="47.25" customHeight="1">
      <c r="A63" s="60" t="s">
        <v>76</v>
      </c>
      <c r="B63" s="61" t="s">
        <v>75</v>
      </c>
      <c r="C63" s="20" t="s">
        <v>64</v>
      </c>
      <c r="D63" s="54">
        <f>SUM(D64:D67)</f>
        <v>54454.3</v>
      </c>
      <c r="E63" s="49"/>
    </row>
    <row r="64" spans="1:4" ht="63" customHeight="1">
      <c r="A64" s="36" t="s">
        <v>240</v>
      </c>
      <c r="B64" s="43" t="s">
        <v>75</v>
      </c>
      <c r="C64" s="21" t="s">
        <v>239</v>
      </c>
      <c r="D64" s="44">
        <v>54412.1</v>
      </c>
    </row>
    <row r="65" spans="1:4" ht="43.5" customHeight="1">
      <c r="A65" s="37" t="s">
        <v>238</v>
      </c>
      <c r="B65" s="43" t="s">
        <v>75</v>
      </c>
      <c r="C65" s="21" t="s">
        <v>237</v>
      </c>
      <c r="D65" s="44">
        <v>19.9</v>
      </c>
    </row>
    <row r="66" spans="1:4" ht="51" customHeight="1">
      <c r="A66" s="32" t="s">
        <v>216</v>
      </c>
      <c r="B66" s="43" t="s">
        <v>75</v>
      </c>
      <c r="C66" s="21" t="s">
        <v>215</v>
      </c>
      <c r="D66" s="44">
        <v>14.8</v>
      </c>
    </row>
    <row r="67" spans="1:6" ht="65.25" customHeight="1">
      <c r="A67" s="34" t="s">
        <v>295</v>
      </c>
      <c r="B67" s="22" t="s">
        <v>75</v>
      </c>
      <c r="C67" s="19" t="s">
        <v>294</v>
      </c>
      <c r="D67" s="44">
        <v>7.5</v>
      </c>
      <c r="F67" s="48"/>
    </row>
    <row r="68" spans="1:5" ht="40.5" customHeight="1">
      <c r="A68" s="33" t="s">
        <v>334</v>
      </c>
      <c r="B68" s="53" t="s">
        <v>77</v>
      </c>
      <c r="C68" s="18" t="s">
        <v>64</v>
      </c>
      <c r="D68" s="54">
        <f>SUM(D69:D90)</f>
        <v>1673793.9999999998</v>
      </c>
      <c r="E68" s="56"/>
    </row>
    <row r="69" spans="1:4" ht="58.5" customHeight="1">
      <c r="A69" s="36" t="s">
        <v>240</v>
      </c>
      <c r="B69" s="43" t="s">
        <v>77</v>
      </c>
      <c r="C69" s="21" t="s">
        <v>239</v>
      </c>
      <c r="D69" s="44">
        <v>2814.4</v>
      </c>
    </row>
    <row r="70" spans="1:4" ht="44.25" customHeight="1">
      <c r="A70" s="37" t="s">
        <v>238</v>
      </c>
      <c r="B70" s="43" t="s">
        <v>77</v>
      </c>
      <c r="C70" s="21" t="s">
        <v>237</v>
      </c>
      <c r="D70" s="44">
        <v>-1099.1</v>
      </c>
    </row>
    <row r="71" spans="1:6" ht="35.25" customHeight="1">
      <c r="A71" s="34" t="s">
        <v>227</v>
      </c>
      <c r="B71" s="22" t="s">
        <v>77</v>
      </c>
      <c r="C71" s="19" t="s">
        <v>226</v>
      </c>
      <c r="D71" s="44">
        <v>57502.9</v>
      </c>
      <c r="F71" s="48"/>
    </row>
    <row r="72" spans="1:4" ht="141.75" customHeight="1">
      <c r="A72" s="34" t="s">
        <v>411</v>
      </c>
      <c r="B72" s="22" t="s">
        <v>77</v>
      </c>
      <c r="C72" s="19" t="s">
        <v>410</v>
      </c>
      <c r="D72" s="44">
        <v>1164.2</v>
      </c>
    </row>
    <row r="73" spans="1:4" ht="62.25" customHeight="1">
      <c r="A73" s="34" t="s">
        <v>10</v>
      </c>
      <c r="B73" s="22" t="s">
        <v>77</v>
      </c>
      <c r="C73" s="19" t="s">
        <v>9</v>
      </c>
      <c r="D73" s="44">
        <v>29137</v>
      </c>
    </row>
    <row r="74" spans="1:4" ht="148.5" customHeight="1">
      <c r="A74" s="34" t="s">
        <v>22</v>
      </c>
      <c r="B74" s="22" t="s">
        <v>77</v>
      </c>
      <c r="C74" s="19" t="s">
        <v>21</v>
      </c>
      <c r="D74" s="44">
        <v>3823.6</v>
      </c>
    </row>
    <row r="75" spans="1:4" ht="80.25" customHeight="1">
      <c r="A75" s="34" t="s">
        <v>27</v>
      </c>
      <c r="B75" s="22" t="s">
        <v>77</v>
      </c>
      <c r="C75" s="19" t="s">
        <v>26</v>
      </c>
      <c r="D75" s="44">
        <v>548298.3</v>
      </c>
    </row>
    <row r="76" spans="1:4" ht="111.75" customHeight="1">
      <c r="A76" s="34" t="s">
        <v>412</v>
      </c>
      <c r="B76" s="22" t="s">
        <v>77</v>
      </c>
      <c r="C76" s="19" t="s">
        <v>28</v>
      </c>
      <c r="D76" s="44">
        <v>22486.7</v>
      </c>
    </row>
    <row r="77" spans="1:4" ht="114" customHeight="1">
      <c r="A77" s="34" t="s">
        <v>31</v>
      </c>
      <c r="B77" s="22" t="s">
        <v>77</v>
      </c>
      <c r="C77" s="19" t="s">
        <v>30</v>
      </c>
      <c r="D77" s="44">
        <v>80.6</v>
      </c>
    </row>
    <row r="78" spans="1:4" ht="126.75" customHeight="1">
      <c r="A78" s="34" t="s">
        <v>33</v>
      </c>
      <c r="B78" s="22" t="s">
        <v>77</v>
      </c>
      <c r="C78" s="19" t="s">
        <v>32</v>
      </c>
      <c r="D78" s="44">
        <v>5.2</v>
      </c>
    </row>
    <row r="79" spans="1:4" ht="91.5" customHeight="1">
      <c r="A79" s="34" t="s">
        <v>41</v>
      </c>
      <c r="B79" s="22" t="s">
        <v>77</v>
      </c>
      <c r="C79" s="19" t="s">
        <v>40</v>
      </c>
      <c r="D79" s="44">
        <v>15730.9</v>
      </c>
    </row>
    <row r="80" spans="1:4" ht="139.5" customHeight="1">
      <c r="A80" s="34" t="s">
        <v>44</v>
      </c>
      <c r="B80" s="22" t="s">
        <v>77</v>
      </c>
      <c r="C80" s="19" t="s">
        <v>43</v>
      </c>
      <c r="D80" s="44">
        <v>21955.7</v>
      </c>
    </row>
    <row r="81" spans="1:4" ht="175.5" customHeight="1">
      <c r="A81" s="34" t="s">
        <v>413</v>
      </c>
      <c r="B81" s="22" t="s">
        <v>77</v>
      </c>
      <c r="C81" s="19" t="s">
        <v>46</v>
      </c>
      <c r="D81" s="44">
        <v>133653.2</v>
      </c>
    </row>
    <row r="82" spans="1:4" ht="141.75" customHeight="1">
      <c r="A82" s="34" t="s">
        <v>48</v>
      </c>
      <c r="B82" s="22" t="s">
        <v>77</v>
      </c>
      <c r="C82" s="19" t="s">
        <v>47</v>
      </c>
      <c r="D82" s="44">
        <v>27252.4</v>
      </c>
    </row>
    <row r="83" spans="1:4" ht="157.5" customHeight="1">
      <c r="A83" s="34" t="s">
        <v>415</v>
      </c>
      <c r="B83" s="22" t="s">
        <v>77</v>
      </c>
      <c r="C83" s="19" t="s">
        <v>414</v>
      </c>
      <c r="D83" s="44">
        <v>846794.6</v>
      </c>
    </row>
    <row r="84" spans="1:4" ht="73.5" customHeight="1">
      <c r="A84" s="34" t="s">
        <v>417</v>
      </c>
      <c r="B84" s="22" t="s">
        <v>77</v>
      </c>
      <c r="C84" s="19" t="s">
        <v>416</v>
      </c>
      <c r="D84" s="44">
        <v>10</v>
      </c>
    </row>
    <row r="85" spans="1:4" ht="139.5" customHeight="1">
      <c r="A85" s="34" t="s">
        <v>419</v>
      </c>
      <c r="B85" s="22" t="s">
        <v>77</v>
      </c>
      <c r="C85" s="19" t="s">
        <v>418</v>
      </c>
      <c r="D85" s="44">
        <v>24</v>
      </c>
    </row>
    <row r="86" spans="1:4" ht="132.75" customHeight="1">
      <c r="A86" s="34" t="s">
        <v>421</v>
      </c>
      <c r="B86" s="22" t="s">
        <v>77</v>
      </c>
      <c r="C86" s="19" t="s">
        <v>420</v>
      </c>
      <c r="D86" s="44">
        <v>5275.2</v>
      </c>
    </row>
    <row r="87" spans="1:4" ht="64.5" customHeight="1">
      <c r="A87" s="34" t="s">
        <v>348</v>
      </c>
      <c r="B87" s="22" t="s">
        <v>77</v>
      </c>
      <c r="C87" s="19" t="s">
        <v>347</v>
      </c>
      <c r="D87" s="44">
        <v>70424</v>
      </c>
    </row>
    <row r="88" spans="1:4" ht="84.75" customHeight="1">
      <c r="A88" s="34" t="s">
        <v>57</v>
      </c>
      <c r="B88" s="22" t="s">
        <v>77</v>
      </c>
      <c r="C88" s="19" t="s">
        <v>56</v>
      </c>
      <c r="D88" s="44">
        <v>43.8</v>
      </c>
    </row>
    <row r="89" spans="1:4" ht="51.75" customHeight="1">
      <c r="A89" s="39" t="s">
        <v>292</v>
      </c>
      <c r="B89" s="22" t="s">
        <v>77</v>
      </c>
      <c r="C89" s="19" t="s">
        <v>296</v>
      </c>
      <c r="D89" s="44">
        <v>614.4</v>
      </c>
    </row>
    <row r="90" spans="1:4" ht="81" customHeight="1">
      <c r="A90" s="34" t="s">
        <v>63</v>
      </c>
      <c r="B90" s="22" t="s">
        <v>77</v>
      </c>
      <c r="C90" s="19" t="s">
        <v>62</v>
      </c>
      <c r="D90" s="44">
        <v>-112198</v>
      </c>
    </row>
    <row r="91" spans="1:5" ht="40.5" customHeight="1">
      <c r="A91" s="60" t="s">
        <v>79</v>
      </c>
      <c r="B91" s="61" t="s">
        <v>78</v>
      </c>
      <c r="C91" s="20" t="s">
        <v>64</v>
      </c>
      <c r="D91" s="54">
        <f>SUM(D92:D92)</f>
        <v>790.4</v>
      </c>
      <c r="E91" s="56"/>
    </row>
    <row r="92" spans="1:4" ht="54.75" customHeight="1">
      <c r="A92" s="36" t="s">
        <v>240</v>
      </c>
      <c r="B92" s="43" t="s">
        <v>78</v>
      </c>
      <c r="C92" s="21" t="s">
        <v>239</v>
      </c>
      <c r="D92" s="44">
        <v>790.4</v>
      </c>
    </row>
    <row r="93" spans="1:5" ht="37.5" customHeight="1">
      <c r="A93" s="33" t="s">
        <v>81</v>
      </c>
      <c r="B93" s="53" t="s">
        <v>80</v>
      </c>
      <c r="C93" s="18" t="s">
        <v>64</v>
      </c>
      <c r="D93" s="54">
        <f>SUM(D94:D96)</f>
        <v>7799.179999999999</v>
      </c>
      <c r="E93" s="56"/>
    </row>
    <row r="94" spans="1:4" ht="44.25" customHeight="1">
      <c r="A94" s="37" t="s">
        <v>238</v>
      </c>
      <c r="B94" s="43" t="s">
        <v>80</v>
      </c>
      <c r="C94" s="21" t="s">
        <v>237</v>
      </c>
      <c r="D94" s="44">
        <v>318.2</v>
      </c>
    </row>
    <row r="95" spans="1:6" ht="101.25" customHeight="1">
      <c r="A95" s="34" t="s">
        <v>25</v>
      </c>
      <c r="B95" s="22" t="s">
        <v>80</v>
      </c>
      <c r="C95" s="19" t="s">
        <v>24</v>
      </c>
      <c r="D95" s="44">
        <v>7481</v>
      </c>
      <c r="F95" s="76"/>
    </row>
    <row r="96" spans="1:4" ht="81.75" customHeight="1">
      <c r="A96" s="34" t="s">
        <v>448</v>
      </c>
      <c r="B96" s="22" t="s">
        <v>80</v>
      </c>
      <c r="C96" s="19" t="s">
        <v>62</v>
      </c>
      <c r="D96" s="63">
        <v>-0.02</v>
      </c>
    </row>
    <row r="97" spans="1:5" ht="72.75" customHeight="1">
      <c r="A97" s="60" t="s">
        <v>358</v>
      </c>
      <c r="B97" s="61" t="s">
        <v>82</v>
      </c>
      <c r="C97" s="20" t="s">
        <v>64</v>
      </c>
      <c r="D97" s="54">
        <f>SUM(D98:D99)</f>
        <v>22430.4</v>
      </c>
      <c r="E97" s="56"/>
    </row>
    <row r="98" spans="1:4" ht="47.25" customHeight="1">
      <c r="A98" s="37" t="s">
        <v>238</v>
      </c>
      <c r="B98" s="43" t="s">
        <v>82</v>
      </c>
      <c r="C98" s="21" t="s">
        <v>237</v>
      </c>
      <c r="D98" s="44">
        <v>130.4</v>
      </c>
    </row>
    <row r="99" spans="1:6" ht="64.5" customHeight="1">
      <c r="A99" s="37" t="s">
        <v>348</v>
      </c>
      <c r="B99" s="43" t="s">
        <v>82</v>
      </c>
      <c r="C99" s="19" t="s">
        <v>347</v>
      </c>
      <c r="D99" s="44">
        <v>22300</v>
      </c>
      <c r="F99" s="48"/>
    </row>
    <row r="100" spans="1:5" ht="47.25" customHeight="1">
      <c r="A100" s="33" t="s">
        <v>84</v>
      </c>
      <c r="B100" s="53" t="s">
        <v>83</v>
      </c>
      <c r="C100" s="18" t="s">
        <v>64</v>
      </c>
      <c r="D100" s="54">
        <f>SUM(D101:D105)</f>
        <v>28050</v>
      </c>
      <c r="E100" s="56"/>
    </row>
    <row r="101" spans="1:4" ht="61.5" customHeight="1">
      <c r="A101" s="36" t="s">
        <v>240</v>
      </c>
      <c r="B101" s="43" t="s">
        <v>83</v>
      </c>
      <c r="C101" s="21" t="s">
        <v>239</v>
      </c>
      <c r="D101" s="44">
        <v>9701</v>
      </c>
    </row>
    <row r="102" spans="1:4" ht="57" customHeight="1">
      <c r="A102" s="37" t="s">
        <v>238</v>
      </c>
      <c r="B102" s="43" t="s">
        <v>83</v>
      </c>
      <c r="C102" s="21" t="s">
        <v>237</v>
      </c>
      <c r="D102" s="44">
        <v>207.9</v>
      </c>
    </row>
    <row r="103" spans="1:6" ht="80.25" customHeight="1">
      <c r="A103" s="32" t="s">
        <v>286</v>
      </c>
      <c r="B103" s="43" t="s">
        <v>83</v>
      </c>
      <c r="C103" s="19" t="s">
        <v>287</v>
      </c>
      <c r="D103" s="44">
        <v>12499</v>
      </c>
      <c r="F103" s="48"/>
    </row>
    <row r="104" spans="1:4" ht="75" customHeight="1">
      <c r="A104" s="34" t="s">
        <v>50</v>
      </c>
      <c r="B104" s="22" t="s">
        <v>83</v>
      </c>
      <c r="C104" s="19" t="s">
        <v>49</v>
      </c>
      <c r="D104" s="44">
        <v>2214.3</v>
      </c>
    </row>
    <row r="105" spans="1:4" ht="69" customHeight="1">
      <c r="A105" s="34" t="s">
        <v>52</v>
      </c>
      <c r="B105" s="22" t="s">
        <v>83</v>
      </c>
      <c r="C105" s="19" t="s">
        <v>51</v>
      </c>
      <c r="D105" s="44">
        <v>3427.8</v>
      </c>
    </row>
    <row r="106" spans="1:5" ht="65.25" customHeight="1">
      <c r="A106" s="33" t="s">
        <v>86</v>
      </c>
      <c r="B106" s="61" t="s">
        <v>85</v>
      </c>
      <c r="C106" s="18" t="s">
        <v>64</v>
      </c>
      <c r="D106" s="54">
        <f>SUM(D107:D107)</f>
        <v>12.7</v>
      </c>
      <c r="E106" s="57"/>
    </row>
    <row r="107" spans="1:4" ht="40.5" customHeight="1">
      <c r="A107" s="37" t="s">
        <v>238</v>
      </c>
      <c r="B107" s="43" t="s">
        <v>85</v>
      </c>
      <c r="C107" s="21" t="s">
        <v>237</v>
      </c>
      <c r="D107" s="44">
        <v>12.7</v>
      </c>
    </row>
    <row r="108" spans="1:5" ht="40.5" customHeight="1">
      <c r="A108" s="33" t="s">
        <v>88</v>
      </c>
      <c r="B108" s="53" t="s">
        <v>87</v>
      </c>
      <c r="C108" s="18" t="s">
        <v>64</v>
      </c>
      <c r="D108" s="54">
        <f>SUM(D109:D113)</f>
        <v>485924.5</v>
      </c>
      <c r="E108" s="56"/>
    </row>
    <row r="109" spans="1:4" ht="39" customHeight="1">
      <c r="A109" s="37" t="s">
        <v>238</v>
      </c>
      <c r="B109" s="43" t="s">
        <v>87</v>
      </c>
      <c r="C109" s="21" t="s">
        <v>237</v>
      </c>
      <c r="D109" s="44">
        <v>1960</v>
      </c>
    </row>
    <row r="110" spans="1:4" ht="78" customHeight="1">
      <c r="A110" s="34" t="s">
        <v>214</v>
      </c>
      <c r="B110" s="22" t="s">
        <v>87</v>
      </c>
      <c r="C110" s="19" t="s">
        <v>213</v>
      </c>
      <c r="D110" s="44">
        <v>60</v>
      </c>
    </row>
    <row r="111" spans="1:6" ht="63" customHeight="1">
      <c r="A111" s="34" t="s">
        <v>435</v>
      </c>
      <c r="B111" s="22" t="s">
        <v>87</v>
      </c>
      <c r="C111" s="19" t="s">
        <v>18</v>
      </c>
      <c r="D111" s="44">
        <v>14726.1</v>
      </c>
      <c r="F111" s="48"/>
    </row>
    <row r="112" spans="1:4" ht="75.75" customHeight="1">
      <c r="A112" s="34" t="s">
        <v>337</v>
      </c>
      <c r="B112" s="22" t="s">
        <v>87</v>
      </c>
      <c r="C112" s="19" t="s">
        <v>42</v>
      </c>
      <c r="D112" s="44">
        <v>470483</v>
      </c>
    </row>
    <row r="113" spans="1:4" ht="74.25" customHeight="1">
      <c r="A113" s="34" t="s">
        <v>63</v>
      </c>
      <c r="B113" s="22" t="s">
        <v>87</v>
      </c>
      <c r="C113" s="19" t="s">
        <v>62</v>
      </c>
      <c r="D113" s="44">
        <v>-1304.6</v>
      </c>
    </row>
    <row r="114" spans="1:5" ht="54.75" customHeight="1">
      <c r="A114" s="33" t="s">
        <v>90</v>
      </c>
      <c r="B114" s="53" t="s">
        <v>89</v>
      </c>
      <c r="C114" s="18" t="s">
        <v>64</v>
      </c>
      <c r="D114" s="54">
        <f>SUM(D115:D130)</f>
        <v>89911.6</v>
      </c>
      <c r="E114" s="56"/>
    </row>
    <row r="115" spans="1:4" ht="111.75" customHeight="1">
      <c r="A115" s="34" t="s">
        <v>165</v>
      </c>
      <c r="B115" s="22" t="s">
        <v>89</v>
      </c>
      <c r="C115" s="19" t="s">
        <v>164</v>
      </c>
      <c r="D115" s="44">
        <v>19.2</v>
      </c>
    </row>
    <row r="116" spans="1:4" ht="84" customHeight="1">
      <c r="A116" s="34" t="s">
        <v>183</v>
      </c>
      <c r="B116" s="22" t="s">
        <v>89</v>
      </c>
      <c r="C116" s="19" t="s">
        <v>182</v>
      </c>
      <c r="D116" s="45">
        <v>1029.2</v>
      </c>
    </row>
    <row r="117" spans="1:4" ht="138.75" customHeight="1">
      <c r="A117" s="34" t="s">
        <v>187</v>
      </c>
      <c r="B117" s="22" t="s">
        <v>89</v>
      </c>
      <c r="C117" s="19" t="s">
        <v>186</v>
      </c>
      <c r="D117" s="45">
        <v>20058</v>
      </c>
    </row>
    <row r="118" spans="1:4" ht="78" customHeight="1">
      <c r="A118" s="38" t="s">
        <v>370</v>
      </c>
      <c r="B118" s="22" t="s">
        <v>89</v>
      </c>
      <c r="C118" s="19" t="s">
        <v>351</v>
      </c>
      <c r="D118" s="45">
        <v>12390.1</v>
      </c>
    </row>
    <row r="119" spans="1:4" ht="84.75" customHeight="1">
      <c r="A119" s="34" t="s">
        <v>189</v>
      </c>
      <c r="B119" s="22" t="s">
        <v>89</v>
      </c>
      <c r="C119" s="19" t="s">
        <v>188</v>
      </c>
      <c r="D119" s="45">
        <v>4025.8</v>
      </c>
    </row>
    <row r="120" spans="1:4" ht="164.25" customHeight="1">
      <c r="A120" s="34" t="s">
        <v>191</v>
      </c>
      <c r="B120" s="22" t="s">
        <v>89</v>
      </c>
      <c r="C120" s="19" t="s">
        <v>190</v>
      </c>
      <c r="D120" s="45">
        <v>3740.6</v>
      </c>
    </row>
    <row r="121" spans="1:4" ht="39.75" customHeight="1">
      <c r="A121" s="35" t="s">
        <v>238</v>
      </c>
      <c r="B121" s="22" t="s">
        <v>89</v>
      </c>
      <c r="C121" s="19" t="s">
        <v>237</v>
      </c>
      <c r="D121" s="44">
        <v>251.4</v>
      </c>
    </row>
    <row r="122" spans="1:4" ht="201" customHeight="1">
      <c r="A122" s="34" t="s">
        <v>197</v>
      </c>
      <c r="B122" s="22" t="s">
        <v>89</v>
      </c>
      <c r="C122" s="19" t="s">
        <v>196</v>
      </c>
      <c r="D122" s="44">
        <v>6567</v>
      </c>
    </row>
    <row r="123" spans="1:4" ht="109.5" customHeight="1">
      <c r="A123" s="34" t="s">
        <v>199</v>
      </c>
      <c r="B123" s="22" t="s">
        <v>89</v>
      </c>
      <c r="C123" s="19" t="s">
        <v>198</v>
      </c>
      <c r="D123" s="44">
        <v>10950.6</v>
      </c>
    </row>
    <row r="124" spans="1:4" ht="114.75" customHeight="1">
      <c r="A124" s="34" t="s">
        <v>212</v>
      </c>
      <c r="B124" s="22" t="s">
        <v>89</v>
      </c>
      <c r="C124" s="19" t="s">
        <v>211</v>
      </c>
      <c r="D124" s="44">
        <v>215.8</v>
      </c>
    </row>
    <row r="125" spans="1:4" ht="87" customHeight="1">
      <c r="A125" s="34" t="s">
        <v>214</v>
      </c>
      <c r="B125" s="22" t="s">
        <v>89</v>
      </c>
      <c r="C125" s="19" t="s">
        <v>213</v>
      </c>
      <c r="D125" s="44">
        <v>392.3</v>
      </c>
    </row>
    <row r="126" spans="1:4" ht="52.5" customHeight="1">
      <c r="A126" s="34" t="s">
        <v>216</v>
      </c>
      <c r="B126" s="22" t="s">
        <v>89</v>
      </c>
      <c r="C126" s="19" t="s">
        <v>215</v>
      </c>
      <c r="D126" s="44">
        <v>-1217.8</v>
      </c>
    </row>
    <row r="127" spans="1:6" ht="117.75" customHeight="1">
      <c r="A127" s="34" t="s">
        <v>403</v>
      </c>
      <c r="B127" s="22" t="s">
        <v>89</v>
      </c>
      <c r="C127" s="19" t="s">
        <v>402</v>
      </c>
      <c r="D127" s="44">
        <v>30515.2</v>
      </c>
      <c r="F127" s="48"/>
    </row>
    <row r="128" spans="1:4" ht="53.25" customHeight="1">
      <c r="A128" s="34" t="s">
        <v>292</v>
      </c>
      <c r="B128" s="22" t="s">
        <v>89</v>
      </c>
      <c r="C128" s="19" t="s">
        <v>296</v>
      </c>
      <c r="D128" s="44">
        <v>150</v>
      </c>
    </row>
    <row r="129" spans="1:4" ht="88.5" customHeight="1">
      <c r="A129" s="39" t="s">
        <v>336</v>
      </c>
      <c r="B129" s="22" t="s">
        <v>89</v>
      </c>
      <c r="C129" s="19" t="s">
        <v>335</v>
      </c>
      <c r="D129" s="44">
        <v>1300</v>
      </c>
    </row>
    <row r="130" spans="1:4" ht="86.25" customHeight="1">
      <c r="A130" s="34" t="s">
        <v>63</v>
      </c>
      <c r="B130" s="22" t="s">
        <v>89</v>
      </c>
      <c r="C130" s="19" t="s">
        <v>62</v>
      </c>
      <c r="D130" s="44">
        <v>-475.8</v>
      </c>
    </row>
    <row r="131" spans="1:5" ht="79.5" customHeight="1">
      <c r="A131" s="33" t="s">
        <v>92</v>
      </c>
      <c r="B131" s="53" t="s">
        <v>91</v>
      </c>
      <c r="C131" s="18" t="s">
        <v>64</v>
      </c>
      <c r="D131" s="54">
        <f>SUM(D132:D138)</f>
        <v>15628.500000000002</v>
      </c>
      <c r="E131" s="56"/>
    </row>
    <row r="132" spans="1:4" ht="255.75" customHeight="1">
      <c r="A132" s="39" t="s">
        <v>462</v>
      </c>
      <c r="B132" s="22" t="s">
        <v>91</v>
      </c>
      <c r="C132" s="19" t="s">
        <v>353</v>
      </c>
      <c r="D132" s="44">
        <v>14144.6</v>
      </c>
    </row>
    <row r="133" spans="1:4" ht="212.25" customHeight="1">
      <c r="A133" s="39" t="s">
        <v>241</v>
      </c>
      <c r="B133" s="22" t="s">
        <v>91</v>
      </c>
      <c r="C133" s="19" t="s">
        <v>242</v>
      </c>
      <c r="D133" s="44">
        <v>35.1</v>
      </c>
    </row>
    <row r="134" spans="1:4" ht="90.75" customHeight="1">
      <c r="A134" s="39" t="s">
        <v>172</v>
      </c>
      <c r="B134" s="22" t="s">
        <v>91</v>
      </c>
      <c r="C134" s="19" t="s">
        <v>171</v>
      </c>
      <c r="D134" s="44">
        <v>74.6</v>
      </c>
    </row>
    <row r="135" spans="1:4" ht="193.5" customHeight="1">
      <c r="A135" s="39" t="s">
        <v>271</v>
      </c>
      <c r="B135" s="22" t="s">
        <v>91</v>
      </c>
      <c r="C135" s="19" t="s">
        <v>369</v>
      </c>
      <c r="D135" s="44">
        <v>75.7</v>
      </c>
    </row>
    <row r="136" spans="1:4" ht="36.75" customHeight="1">
      <c r="A136" s="35" t="s">
        <v>238</v>
      </c>
      <c r="B136" s="22" t="s">
        <v>91</v>
      </c>
      <c r="C136" s="19" t="s">
        <v>237</v>
      </c>
      <c r="D136" s="44">
        <v>0.2</v>
      </c>
    </row>
    <row r="137" spans="1:4" ht="84.75" customHeight="1">
      <c r="A137" s="34" t="s">
        <v>359</v>
      </c>
      <c r="B137" s="22" t="s">
        <v>91</v>
      </c>
      <c r="C137" s="19" t="s">
        <v>200</v>
      </c>
      <c r="D137" s="44">
        <v>1301.8</v>
      </c>
    </row>
    <row r="138" spans="1:4" ht="57.75" customHeight="1">
      <c r="A138" s="34" t="s">
        <v>216</v>
      </c>
      <c r="B138" s="22" t="s">
        <v>91</v>
      </c>
      <c r="C138" s="19" t="s">
        <v>215</v>
      </c>
      <c r="D138" s="44">
        <v>-3.5</v>
      </c>
    </row>
    <row r="139" spans="1:5" ht="39.75" customHeight="1">
      <c r="A139" s="33" t="s">
        <v>94</v>
      </c>
      <c r="B139" s="53" t="s">
        <v>93</v>
      </c>
      <c r="C139" s="18" t="s">
        <v>64</v>
      </c>
      <c r="D139" s="54">
        <f>SUM(D140:D142)</f>
        <v>38717.4</v>
      </c>
      <c r="E139" s="56"/>
    </row>
    <row r="140" spans="1:4" ht="108" customHeight="1">
      <c r="A140" s="34" t="s">
        <v>165</v>
      </c>
      <c r="B140" s="22" t="s">
        <v>93</v>
      </c>
      <c r="C140" s="19" t="s">
        <v>164</v>
      </c>
      <c r="D140" s="44">
        <v>38214.7</v>
      </c>
    </row>
    <row r="141" spans="1:4" ht="47.25" customHeight="1">
      <c r="A141" s="35" t="s">
        <v>238</v>
      </c>
      <c r="B141" s="22" t="s">
        <v>93</v>
      </c>
      <c r="C141" s="19" t="s">
        <v>237</v>
      </c>
      <c r="D141" s="44">
        <v>12.4</v>
      </c>
    </row>
    <row r="142" spans="1:4" ht="138.75" customHeight="1">
      <c r="A142" s="34" t="s">
        <v>202</v>
      </c>
      <c r="B142" s="22" t="s">
        <v>93</v>
      </c>
      <c r="C142" s="19" t="s">
        <v>201</v>
      </c>
      <c r="D142" s="44">
        <v>490.3</v>
      </c>
    </row>
    <row r="143" spans="1:5" ht="52.5" customHeight="1">
      <c r="A143" s="33" t="s">
        <v>452</v>
      </c>
      <c r="B143" s="53" t="s">
        <v>95</v>
      </c>
      <c r="C143" s="18" t="s">
        <v>64</v>
      </c>
      <c r="D143" s="54">
        <f>SUM(D144:D148)</f>
        <v>106433.6</v>
      </c>
      <c r="E143" s="56"/>
    </row>
    <row r="144" spans="1:4" ht="51" customHeight="1">
      <c r="A144" s="35" t="s">
        <v>238</v>
      </c>
      <c r="B144" s="22" t="s">
        <v>95</v>
      </c>
      <c r="C144" s="19" t="s">
        <v>237</v>
      </c>
      <c r="D144" s="44">
        <v>969.6</v>
      </c>
    </row>
    <row r="145" spans="1:6" ht="99" customHeight="1">
      <c r="A145" s="34" t="s">
        <v>229</v>
      </c>
      <c r="B145" s="22" t="s">
        <v>95</v>
      </c>
      <c r="C145" s="19" t="s">
        <v>228</v>
      </c>
      <c r="D145" s="44">
        <v>111978.2</v>
      </c>
      <c r="F145" s="48"/>
    </row>
    <row r="146" spans="1:4" ht="112.5" customHeight="1">
      <c r="A146" s="34" t="s">
        <v>20</v>
      </c>
      <c r="B146" s="22" t="s">
        <v>95</v>
      </c>
      <c r="C146" s="19" t="s">
        <v>19</v>
      </c>
      <c r="D146" s="44">
        <v>533.6</v>
      </c>
    </row>
    <row r="147" spans="1:4" ht="106.5" customHeight="1">
      <c r="A147" s="34" t="s">
        <v>61</v>
      </c>
      <c r="B147" s="22" t="s">
        <v>95</v>
      </c>
      <c r="C147" s="19" t="s">
        <v>60</v>
      </c>
      <c r="D147" s="44">
        <v>5600</v>
      </c>
    </row>
    <row r="148" spans="1:4" ht="76.5" customHeight="1">
      <c r="A148" s="34" t="s">
        <v>63</v>
      </c>
      <c r="B148" s="22" t="s">
        <v>95</v>
      </c>
      <c r="C148" s="19" t="s">
        <v>62</v>
      </c>
      <c r="D148" s="44">
        <v>-12647.8</v>
      </c>
    </row>
    <row r="149" spans="1:6" ht="51" customHeight="1">
      <c r="A149" s="33" t="s">
        <v>97</v>
      </c>
      <c r="B149" s="53" t="s">
        <v>96</v>
      </c>
      <c r="C149" s="18" t="s">
        <v>64</v>
      </c>
      <c r="D149" s="54">
        <f>SUM(D150:D166)</f>
        <v>1140997.6000000003</v>
      </c>
      <c r="E149" s="56"/>
      <c r="F149" s="58"/>
    </row>
    <row r="150" spans="1:4" ht="104.25" customHeight="1">
      <c r="A150" s="34" t="s">
        <v>165</v>
      </c>
      <c r="B150" s="22" t="s">
        <v>96</v>
      </c>
      <c r="C150" s="19" t="s">
        <v>164</v>
      </c>
      <c r="D150" s="44">
        <v>2284.9</v>
      </c>
    </row>
    <row r="151" spans="1:4" ht="74.25" customHeight="1">
      <c r="A151" s="34" t="s">
        <v>172</v>
      </c>
      <c r="B151" s="22" t="s">
        <v>96</v>
      </c>
      <c r="C151" s="19" t="s">
        <v>171</v>
      </c>
      <c r="D151" s="44">
        <v>13.5</v>
      </c>
    </row>
    <row r="152" spans="1:4" ht="136.5" customHeight="1">
      <c r="A152" s="71" t="s">
        <v>423</v>
      </c>
      <c r="B152" s="22" t="s">
        <v>96</v>
      </c>
      <c r="C152" s="19" t="s">
        <v>422</v>
      </c>
      <c r="D152" s="44">
        <v>320</v>
      </c>
    </row>
    <row r="153" spans="1:4" ht="129.75" customHeight="1">
      <c r="A153" s="71" t="s">
        <v>425</v>
      </c>
      <c r="B153" s="22" t="s">
        <v>96</v>
      </c>
      <c r="C153" s="19" t="s">
        <v>424</v>
      </c>
      <c r="D153" s="44">
        <v>3</v>
      </c>
    </row>
    <row r="154" spans="1:4" ht="39.75" customHeight="1">
      <c r="A154" s="35" t="s">
        <v>238</v>
      </c>
      <c r="B154" s="22" t="s">
        <v>96</v>
      </c>
      <c r="C154" s="19" t="s">
        <v>237</v>
      </c>
      <c r="D154" s="44">
        <v>183.2</v>
      </c>
    </row>
    <row r="155" spans="1:4" ht="71.25" customHeight="1">
      <c r="A155" s="34" t="s">
        <v>214</v>
      </c>
      <c r="B155" s="22" t="s">
        <v>96</v>
      </c>
      <c r="C155" s="19" t="s">
        <v>213</v>
      </c>
      <c r="D155" s="44">
        <v>459.3</v>
      </c>
    </row>
    <row r="156" spans="1:6" ht="53.25" customHeight="1">
      <c r="A156" s="34" t="s">
        <v>10</v>
      </c>
      <c r="B156" s="22" t="s">
        <v>96</v>
      </c>
      <c r="C156" s="19" t="s">
        <v>9</v>
      </c>
      <c r="D156" s="44">
        <v>132917.4</v>
      </c>
      <c r="F156" s="48"/>
    </row>
    <row r="157" spans="1:4" ht="38.25" customHeight="1">
      <c r="A157" s="34" t="s">
        <v>14</v>
      </c>
      <c r="B157" s="22" t="s">
        <v>96</v>
      </c>
      <c r="C157" s="19" t="s">
        <v>13</v>
      </c>
      <c r="D157" s="44">
        <v>2200</v>
      </c>
    </row>
    <row r="158" spans="1:4" ht="96.75" customHeight="1">
      <c r="A158" s="34" t="s">
        <v>426</v>
      </c>
      <c r="B158" s="22" t="s">
        <v>96</v>
      </c>
      <c r="C158" s="19" t="s">
        <v>338</v>
      </c>
      <c r="D158" s="44">
        <v>186660.1</v>
      </c>
    </row>
    <row r="159" spans="1:4" ht="51" customHeight="1">
      <c r="A159" s="39" t="s">
        <v>340</v>
      </c>
      <c r="B159" s="22" t="s">
        <v>96</v>
      </c>
      <c r="C159" s="19" t="s">
        <v>339</v>
      </c>
      <c r="D159" s="44">
        <v>791909.3</v>
      </c>
    </row>
    <row r="160" spans="1:4" ht="102" customHeight="1">
      <c r="A160" s="34" t="s">
        <v>428</v>
      </c>
      <c r="B160" s="22" t="s">
        <v>96</v>
      </c>
      <c r="C160" s="19" t="s">
        <v>427</v>
      </c>
      <c r="D160" s="44">
        <v>33876.5</v>
      </c>
    </row>
    <row r="161" spans="1:4" ht="163.5" customHeight="1">
      <c r="A161" s="34" t="s">
        <v>342</v>
      </c>
      <c r="B161" s="22" t="s">
        <v>96</v>
      </c>
      <c r="C161" s="19" t="s">
        <v>341</v>
      </c>
      <c r="D161" s="44">
        <v>1096</v>
      </c>
    </row>
    <row r="162" spans="1:4" ht="115.5" customHeight="1">
      <c r="A162" s="34" t="s">
        <v>430</v>
      </c>
      <c r="B162" s="22" t="s">
        <v>96</v>
      </c>
      <c r="C162" s="19" t="s">
        <v>429</v>
      </c>
      <c r="D162" s="44">
        <v>10250</v>
      </c>
    </row>
    <row r="163" spans="1:4" ht="68.25" customHeight="1">
      <c r="A163" s="34" t="s">
        <v>295</v>
      </c>
      <c r="B163" s="22" t="s">
        <v>96</v>
      </c>
      <c r="C163" s="19" t="s">
        <v>294</v>
      </c>
      <c r="D163" s="44">
        <v>39.8</v>
      </c>
    </row>
    <row r="164" spans="1:4" ht="99.75" customHeight="1">
      <c r="A164" s="34" t="s">
        <v>59</v>
      </c>
      <c r="B164" s="22" t="s">
        <v>96</v>
      </c>
      <c r="C164" s="19" t="s">
        <v>58</v>
      </c>
      <c r="D164" s="44">
        <v>0.1</v>
      </c>
    </row>
    <row r="165" spans="1:4" ht="106.5" customHeight="1">
      <c r="A165" s="34" t="s">
        <v>61</v>
      </c>
      <c r="B165" s="22" t="s">
        <v>96</v>
      </c>
      <c r="C165" s="19" t="s">
        <v>60</v>
      </c>
      <c r="D165" s="44">
        <v>2732.5</v>
      </c>
    </row>
    <row r="166" spans="1:4" ht="84.75" customHeight="1">
      <c r="A166" s="34" t="s">
        <v>63</v>
      </c>
      <c r="B166" s="22" t="s">
        <v>96</v>
      </c>
      <c r="C166" s="19" t="s">
        <v>62</v>
      </c>
      <c r="D166" s="44">
        <v>-23948</v>
      </c>
    </row>
    <row r="167" spans="1:5" ht="49.5" customHeight="1">
      <c r="A167" s="60" t="s">
        <v>99</v>
      </c>
      <c r="B167" s="61" t="s">
        <v>98</v>
      </c>
      <c r="C167" s="20" t="s">
        <v>64</v>
      </c>
      <c r="D167" s="54">
        <f>SUM(D168:D183)</f>
        <v>906712.7</v>
      </c>
      <c r="E167" s="56"/>
    </row>
    <row r="168" spans="1:4" ht="156.75" customHeight="1">
      <c r="A168" s="34" t="s">
        <v>232</v>
      </c>
      <c r="B168" s="22" t="s">
        <v>98</v>
      </c>
      <c r="C168" s="19" t="s">
        <v>170</v>
      </c>
      <c r="D168" s="44">
        <v>145.4</v>
      </c>
    </row>
    <row r="169" spans="1:4" ht="135" customHeight="1">
      <c r="A169" s="40" t="s">
        <v>272</v>
      </c>
      <c r="B169" s="22" t="s">
        <v>98</v>
      </c>
      <c r="C169" s="19" t="s">
        <v>273</v>
      </c>
      <c r="D169" s="44">
        <v>33.2</v>
      </c>
    </row>
    <row r="170" spans="1:4" ht="62.25" customHeight="1">
      <c r="A170" s="39" t="s">
        <v>240</v>
      </c>
      <c r="B170" s="22" t="s">
        <v>98</v>
      </c>
      <c r="C170" s="19" t="s">
        <v>239</v>
      </c>
      <c r="D170" s="44">
        <v>1565.2</v>
      </c>
    </row>
    <row r="171" spans="1:4" ht="48" customHeight="1">
      <c r="A171" s="35" t="s">
        <v>238</v>
      </c>
      <c r="B171" s="22" t="s">
        <v>98</v>
      </c>
      <c r="C171" s="19" t="s">
        <v>237</v>
      </c>
      <c r="D171" s="44">
        <v>2059.7</v>
      </c>
    </row>
    <row r="172" spans="1:4" ht="147.75" customHeight="1">
      <c r="A172" s="39" t="s">
        <v>360</v>
      </c>
      <c r="B172" s="22" t="s">
        <v>98</v>
      </c>
      <c r="C172" s="19" t="s">
        <v>243</v>
      </c>
      <c r="D172" s="44">
        <v>4681.8</v>
      </c>
    </row>
    <row r="173" spans="1:4" ht="131.25" customHeight="1">
      <c r="A173" s="38" t="s">
        <v>281</v>
      </c>
      <c r="B173" s="22" t="s">
        <v>98</v>
      </c>
      <c r="C173" s="19" t="s">
        <v>282</v>
      </c>
      <c r="D173" s="44">
        <v>5312.9</v>
      </c>
    </row>
    <row r="174" spans="1:4" ht="72.75" customHeight="1">
      <c r="A174" s="34" t="s">
        <v>214</v>
      </c>
      <c r="B174" s="22" t="s">
        <v>98</v>
      </c>
      <c r="C174" s="19" t="s">
        <v>213</v>
      </c>
      <c r="D174" s="44">
        <v>132</v>
      </c>
    </row>
    <row r="175" spans="1:6" ht="71.25" customHeight="1">
      <c r="A175" s="32" t="s">
        <v>10</v>
      </c>
      <c r="B175" s="43" t="s">
        <v>98</v>
      </c>
      <c r="C175" s="21" t="s">
        <v>9</v>
      </c>
      <c r="D175" s="44">
        <v>73124.9</v>
      </c>
      <c r="F175" s="48"/>
    </row>
    <row r="176" spans="1:4" ht="87" customHeight="1">
      <c r="A176" s="32" t="s">
        <v>409</v>
      </c>
      <c r="B176" s="43" t="s">
        <v>98</v>
      </c>
      <c r="C176" s="21" t="s">
        <v>15</v>
      </c>
      <c r="D176" s="44">
        <v>517198.9</v>
      </c>
    </row>
    <row r="177" spans="1:4" ht="99.75" customHeight="1">
      <c r="A177" s="32" t="s">
        <v>436</v>
      </c>
      <c r="B177" s="43" t="s">
        <v>98</v>
      </c>
      <c r="C177" s="21" t="s">
        <v>437</v>
      </c>
      <c r="D177" s="44">
        <v>132499.8</v>
      </c>
    </row>
    <row r="178" spans="1:4" ht="108" customHeight="1">
      <c r="A178" s="39" t="s">
        <v>439</v>
      </c>
      <c r="B178" s="43" t="s">
        <v>98</v>
      </c>
      <c r="C178" s="21" t="s">
        <v>438</v>
      </c>
      <c r="D178" s="44">
        <v>1294.2</v>
      </c>
    </row>
    <row r="179" spans="1:4" ht="148.5" customHeight="1">
      <c r="A179" s="32" t="s">
        <v>463</v>
      </c>
      <c r="B179" s="43" t="s">
        <v>98</v>
      </c>
      <c r="C179" s="21" t="s">
        <v>440</v>
      </c>
      <c r="D179" s="44">
        <v>65070.2</v>
      </c>
    </row>
    <row r="180" spans="1:4" ht="72.75" customHeight="1">
      <c r="A180" s="32" t="s">
        <v>343</v>
      </c>
      <c r="B180" s="43" t="s">
        <v>98</v>
      </c>
      <c r="C180" s="21" t="s">
        <v>344</v>
      </c>
      <c r="D180" s="44">
        <v>83750.1</v>
      </c>
    </row>
    <row r="181" spans="1:4" ht="102.75" customHeight="1">
      <c r="A181" s="32" t="s">
        <v>59</v>
      </c>
      <c r="B181" s="43" t="s">
        <v>98</v>
      </c>
      <c r="C181" s="21" t="s">
        <v>58</v>
      </c>
      <c r="D181" s="44">
        <v>30957.2</v>
      </c>
    </row>
    <row r="182" spans="1:4" ht="105" customHeight="1">
      <c r="A182" s="32" t="s">
        <v>61</v>
      </c>
      <c r="B182" s="43" t="s">
        <v>98</v>
      </c>
      <c r="C182" s="21" t="s">
        <v>60</v>
      </c>
      <c r="D182" s="44">
        <v>71574.3</v>
      </c>
    </row>
    <row r="183" spans="1:4" ht="81.75" customHeight="1">
      <c r="A183" s="32" t="s">
        <v>63</v>
      </c>
      <c r="B183" s="43" t="s">
        <v>98</v>
      </c>
      <c r="C183" s="21" t="s">
        <v>62</v>
      </c>
      <c r="D183" s="44">
        <v>-82687.1</v>
      </c>
    </row>
    <row r="184" spans="1:5" ht="36.75" customHeight="1">
      <c r="A184" s="60" t="s">
        <v>101</v>
      </c>
      <c r="B184" s="61" t="s">
        <v>100</v>
      </c>
      <c r="C184" s="18" t="s">
        <v>64</v>
      </c>
      <c r="D184" s="54">
        <f>SUM(D185:D193)</f>
        <v>880052.7</v>
      </c>
      <c r="E184" s="59"/>
    </row>
    <row r="185" spans="1:4" ht="95.25" customHeight="1">
      <c r="A185" s="40" t="s">
        <v>274</v>
      </c>
      <c r="B185" s="22" t="s">
        <v>100</v>
      </c>
      <c r="C185" s="19" t="s">
        <v>277</v>
      </c>
      <c r="D185" s="45">
        <v>1250.5</v>
      </c>
    </row>
    <row r="186" spans="1:4" ht="70.5" customHeight="1">
      <c r="A186" s="40" t="s">
        <v>275</v>
      </c>
      <c r="B186" s="22" t="s">
        <v>100</v>
      </c>
      <c r="C186" s="19" t="s">
        <v>278</v>
      </c>
      <c r="D186" s="45">
        <v>105978.2</v>
      </c>
    </row>
    <row r="187" spans="1:4" ht="93" customHeight="1">
      <c r="A187" s="40" t="s">
        <v>276</v>
      </c>
      <c r="B187" s="22" t="s">
        <v>100</v>
      </c>
      <c r="C187" s="19" t="s">
        <v>279</v>
      </c>
      <c r="D187" s="45">
        <v>14873.9</v>
      </c>
    </row>
    <row r="188" spans="1:4" ht="132" customHeight="1">
      <c r="A188" s="71" t="s">
        <v>432</v>
      </c>
      <c r="B188" s="22" t="s">
        <v>100</v>
      </c>
      <c r="C188" s="19" t="s">
        <v>431</v>
      </c>
      <c r="D188" s="45">
        <v>40.8</v>
      </c>
    </row>
    <row r="189" spans="1:4" ht="69" customHeight="1">
      <c r="A189" s="34" t="s">
        <v>214</v>
      </c>
      <c r="B189" s="22" t="s">
        <v>100</v>
      </c>
      <c r="C189" s="19" t="s">
        <v>213</v>
      </c>
      <c r="D189" s="44">
        <v>451.2</v>
      </c>
    </row>
    <row r="190" spans="1:4" ht="34.5" customHeight="1">
      <c r="A190" s="64" t="s">
        <v>218</v>
      </c>
      <c r="B190" s="22" t="s">
        <v>100</v>
      </c>
      <c r="C190" s="64" t="s">
        <v>217</v>
      </c>
      <c r="D190" s="44">
        <v>0.5</v>
      </c>
    </row>
    <row r="191" spans="1:6" ht="66" customHeight="1">
      <c r="A191" s="34" t="s">
        <v>434</v>
      </c>
      <c r="B191" s="22" t="s">
        <v>100</v>
      </c>
      <c r="C191" s="21" t="s">
        <v>433</v>
      </c>
      <c r="D191" s="44">
        <v>11687</v>
      </c>
      <c r="F191" s="48"/>
    </row>
    <row r="192" spans="1:4" ht="51" customHeight="1">
      <c r="A192" s="32" t="s">
        <v>37</v>
      </c>
      <c r="B192" s="43" t="s">
        <v>100</v>
      </c>
      <c r="C192" s="21" t="s">
        <v>36</v>
      </c>
      <c r="D192" s="44">
        <v>747019.2</v>
      </c>
    </row>
    <row r="193" spans="1:4" ht="69.75" customHeight="1">
      <c r="A193" s="32" t="s">
        <v>63</v>
      </c>
      <c r="B193" s="43" t="s">
        <v>100</v>
      </c>
      <c r="C193" s="21" t="s">
        <v>62</v>
      </c>
      <c r="D193" s="44">
        <v>-1248.6</v>
      </c>
    </row>
    <row r="194" spans="1:5" ht="34.5" customHeight="1">
      <c r="A194" s="33" t="s">
        <v>103</v>
      </c>
      <c r="B194" s="53" t="s">
        <v>102</v>
      </c>
      <c r="C194" s="18" t="s">
        <v>64</v>
      </c>
      <c r="D194" s="54">
        <f>SUM(D195:D197)</f>
        <v>1177.2</v>
      </c>
      <c r="E194" s="8"/>
    </row>
    <row r="195" spans="1:4" ht="51.75" customHeight="1">
      <c r="A195" s="39" t="s">
        <v>244</v>
      </c>
      <c r="B195" s="22" t="s">
        <v>102</v>
      </c>
      <c r="C195" s="19" t="s">
        <v>368</v>
      </c>
      <c r="D195" s="44">
        <v>215.5</v>
      </c>
    </row>
    <row r="196" spans="1:4" ht="86.25" customHeight="1">
      <c r="A196" s="34" t="s">
        <v>210</v>
      </c>
      <c r="B196" s="22" t="s">
        <v>102</v>
      </c>
      <c r="C196" s="19" t="s">
        <v>209</v>
      </c>
      <c r="D196" s="44">
        <v>96.1</v>
      </c>
    </row>
    <row r="197" spans="1:4" ht="82.5" customHeight="1">
      <c r="A197" s="34" t="s">
        <v>212</v>
      </c>
      <c r="B197" s="22" t="s">
        <v>102</v>
      </c>
      <c r="C197" s="19" t="s">
        <v>211</v>
      </c>
      <c r="D197" s="44">
        <v>865.6</v>
      </c>
    </row>
    <row r="198" spans="1:4" ht="35.25" customHeight="1">
      <c r="A198" s="33" t="s">
        <v>105</v>
      </c>
      <c r="B198" s="53" t="s">
        <v>104</v>
      </c>
      <c r="C198" s="18" t="s">
        <v>64</v>
      </c>
      <c r="D198" s="54">
        <f>SUM(D199:D199)</f>
        <v>0</v>
      </c>
    </row>
    <row r="199" spans="1:4" ht="36" customHeight="1">
      <c r="A199" s="35" t="s">
        <v>238</v>
      </c>
      <c r="B199" s="22" t="s">
        <v>104</v>
      </c>
      <c r="C199" s="19" t="s">
        <v>237</v>
      </c>
      <c r="D199" s="44"/>
    </row>
    <row r="200" spans="1:5" s="15" customFormat="1" ht="65.25" customHeight="1">
      <c r="A200" s="33" t="s">
        <v>107</v>
      </c>
      <c r="B200" s="53" t="s">
        <v>106</v>
      </c>
      <c r="C200" s="18" t="s">
        <v>64</v>
      </c>
      <c r="D200" s="54">
        <f>SUM(D201:D206)</f>
        <v>2057.8</v>
      </c>
      <c r="E200" s="49"/>
    </row>
    <row r="201" spans="1:4" ht="174.75" customHeight="1">
      <c r="A201" s="34" t="s">
        <v>163</v>
      </c>
      <c r="B201" s="22" t="s">
        <v>106</v>
      </c>
      <c r="C201" s="19" t="s">
        <v>162</v>
      </c>
      <c r="D201" s="44">
        <v>124.4</v>
      </c>
    </row>
    <row r="202" spans="1:4" ht="48" customHeight="1">
      <c r="A202" s="35" t="s">
        <v>238</v>
      </c>
      <c r="B202" s="22" t="s">
        <v>106</v>
      </c>
      <c r="C202" s="19" t="s">
        <v>237</v>
      </c>
      <c r="D202" s="44">
        <v>22.3</v>
      </c>
    </row>
    <row r="203" spans="1:4" ht="75.75" customHeight="1">
      <c r="A203" s="34" t="s">
        <v>214</v>
      </c>
      <c r="B203" s="22" t="s">
        <v>106</v>
      </c>
      <c r="C203" s="19" t="s">
        <v>213</v>
      </c>
      <c r="D203" s="44">
        <v>2217.1</v>
      </c>
    </row>
    <row r="204" spans="1:4" ht="37.5" customHeight="1">
      <c r="A204" s="34" t="s">
        <v>218</v>
      </c>
      <c r="B204" s="22" t="s">
        <v>106</v>
      </c>
      <c r="C204" s="19" t="s">
        <v>217</v>
      </c>
      <c r="D204" s="44"/>
    </row>
    <row r="205" spans="1:6" ht="89.25" customHeight="1">
      <c r="A205" s="39" t="s">
        <v>350</v>
      </c>
      <c r="B205" s="22" t="s">
        <v>106</v>
      </c>
      <c r="C205" s="19" t="s">
        <v>29</v>
      </c>
      <c r="D205" s="44">
        <v>542.2</v>
      </c>
      <c r="F205" s="48"/>
    </row>
    <row r="206" spans="1:4" ht="81.75" customHeight="1">
      <c r="A206" s="34" t="s">
        <v>63</v>
      </c>
      <c r="B206" s="22" t="s">
        <v>106</v>
      </c>
      <c r="C206" s="19" t="s">
        <v>62</v>
      </c>
      <c r="D206" s="44">
        <v>-848.2</v>
      </c>
    </row>
    <row r="207" spans="1:5" ht="46.5" customHeight="1">
      <c r="A207" s="72" t="s">
        <v>443</v>
      </c>
      <c r="B207" s="53" t="s">
        <v>455</v>
      </c>
      <c r="C207" s="52" t="s">
        <v>64</v>
      </c>
      <c r="D207" s="44">
        <f>D208</f>
        <v>0.6</v>
      </c>
      <c r="E207" s="56"/>
    </row>
    <row r="208" spans="1:4" ht="45" customHeight="1">
      <c r="A208" s="65" t="s">
        <v>218</v>
      </c>
      <c r="B208" s="22" t="s">
        <v>455</v>
      </c>
      <c r="C208" s="64" t="s">
        <v>217</v>
      </c>
      <c r="D208" s="44">
        <v>0.6</v>
      </c>
    </row>
    <row r="209" spans="1:5" ht="76.5" customHeight="1">
      <c r="A209" s="33" t="s">
        <v>109</v>
      </c>
      <c r="B209" s="53" t="s">
        <v>108</v>
      </c>
      <c r="C209" s="52" t="s">
        <v>64</v>
      </c>
      <c r="D209" s="54">
        <f>SUM(D210:D210)</f>
        <v>55.4</v>
      </c>
      <c r="E209" s="56"/>
    </row>
    <row r="210" spans="1:4" ht="42" customHeight="1">
      <c r="A210" s="35" t="s">
        <v>238</v>
      </c>
      <c r="B210" s="22" t="s">
        <v>108</v>
      </c>
      <c r="C210" s="19" t="s">
        <v>237</v>
      </c>
      <c r="D210" s="44">
        <v>55.4</v>
      </c>
    </row>
    <row r="211" spans="1:5" s="3" customFormat="1" ht="37.5" customHeight="1">
      <c r="A211" s="33" t="s">
        <v>5</v>
      </c>
      <c r="B211" s="53" t="s">
        <v>110</v>
      </c>
      <c r="C211" s="18" t="s">
        <v>64</v>
      </c>
      <c r="D211" s="54">
        <f>SUM(D212:D213)</f>
        <v>1918.3</v>
      </c>
      <c r="E211" s="56"/>
    </row>
    <row r="212" spans="1:4" s="3" customFormat="1" ht="100.5" customHeight="1">
      <c r="A212" s="71" t="s">
        <v>442</v>
      </c>
      <c r="B212" s="53" t="s">
        <v>110</v>
      </c>
      <c r="C212" s="19" t="s">
        <v>441</v>
      </c>
      <c r="D212" s="54">
        <v>19</v>
      </c>
    </row>
    <row r="213" spans="1:4" ht="70.5" customHeight="1">
      <c r="A213" s="34" t="s">
        <v>214</v>
      </c>
      <c r="B213" s="22" t="s">
        <v>110</v>
      </c>
      <c r="C213" s="19" t="s">
        <v>213</v>
      </c>
      <c r="D213" s="44">
        <v>1899.3</v>
      </c>
    </row>
    <row r="214" spans="1:5" ht="36.75" customHeight="1">
      <c r="A214" s="33" t="s">
        <v>349</v>
      </c>
      <c r="B214" s="53" t="s">
        <v>111</v>
      </c>
      <c r="C214" s="18" t="s">
        <v>64</v>
      </c>
      <c r="D214" s="54">
        <f>SUM(D215:D225)</f>
        <v>69180.70000000001</v>
      </c>
      <c r="E214" s="56"/>
    </row>
    <row r="215" spans="1:4" ht="98.25" customHeight="1">
      <c r="A215" s="34" t="s">
        <v>165</v>
      </c>
      <c r="B215" s="22" t="s">
        <v>111</v>
      </c>
      <c r="C215" s="19" t="s">
        <v>164</v>
      </c>
      <c r="D215" s="44">
        <v>323.4</v>
      </c>
    </row>
    <row r="216" spans="1:4" ht="81.75" customHeight="1">
      <c r="A216" s="34" t="s">
        <v>172</v>
      </c>
      <c r="B216" s="22" t="s">
        <v>111</v>
      </c>
      <c r="C216" s="19" t="s">
        <v>171</v>
      </c>
      <c r="D216" s="44">
        <v>284</v>
      </c>
    </row>
    <row r="217" spans="1:4" ht="96.75" customHeight="1">
      <c r="A217" s="34" t="s">
        <v>365</v>
      </c>
      <c r="B217" s="22" t="s">
        <v>111</v>
      </c>
      <c r="C217" s="19" t="s">
        <v>192</v>
      </c>
      <c r="D217" s="44">
        <v>24225</v>
      </c>
    </row>
    <row r="218" spans="1:4" ht="100.5" customHeight="1">
      <c r="A218" s="34" t="s">
        <v>284</v>
      </c>
      <c r="B218" s="22" t="s">
        <v>111</v>
      </c>
      <c r="C218" s="19" t="s">
        <v>194</v>
      </c>
      <c r="D218" s="44">
        <v>575</v>
      </c>
    </row>
    <row r="219" spans="1:4" ht="42" customHeight="1">
      <c r="A219" s="34" t="s">
        <v>283</v>
      </c>
      <c r="B219" s="22" t="s">
        <v>111</v>
      </c>
      <c r="C219" s="19" t="s">
        <v>195</v>
      </c>
      <c r="D219" s="44">
        <v>494.8</v>
      </c>
    </row>
    <row r="220" spans="1:4" ht="55.5" customHeight="1">
      <c r="A220" s="39" t="s">
        <v>240</v>
      </c>
      <c r="B220" s="22" t="s">
        <v>111</v>
      </c>
      <c r="C220" s="19" t="s">
        <v>239</v>
      </c>
      <c r="D220" s="44">
        <v>148.5</v>
      </c>
    </row>
    <row r="221" spans="1:4" ht="33" customHeight="1">
      <c r="A221" s="35" t="s">
        <v>238</v>
      </c>
      <c r="B221" s="22" t="s">
        <v>111</v>
      </c>
      <c r="C221" s="19" t="s">
        <v>237</v>
      </c>
      <c r="D221" s="44">
        <v>127.1</v>
      </c>
    </row>
    <row r="222" spans="1:4" ht="105" customHeight="1">
      <c r="A222" s="71" t="s">
        <v>442</v>
      </c>
      <c r="B222" s="22" t="s">
        <v>111</v>
      </c>
      <c r="C222" s="64" t="s">
        <v>441</v>
      </c>
      <c r="D222" s="44">
        <v>78.4</v>
      </c>
    </row>
    <row r="223" spans="1:6" ht="53.25" customHeight="1">
      <c r="A223" s="35" t="s">
        <v>10</v>
      </c>
      <c r="B223" s="22" t="s">
        <v>111</v>
      </c>
      <c r="C223" s="19" t="s">
        <v>9</v>
      </c>
      <c r="D223" s="44">
        <v>16666.7</v>
      </c>
      <c r="F223" s="48"/>
    </row>
    <row r="224" spans="1:4" ht="52.5" customHeight="1">
      <c r="A224" s="34" t="s">
        <v>39</v>
      </c>
      <c r="B224" s="22" t="s">
        <v>111</v>
      </c>
      <c r="C224" s="19" t="s">
        <v>38</v>
      </c>
      <c r="D224" s="44">
        <v>38930.8</v>
      </c>
    </row>
    <row r="225" spans="1:4" ht="66" customHeight="1">
      <c r="A225" s="34" t="s">
        <v>63</v>
      </c>
      <c r="B225" s="22" t="s">
        <v>111</v>
      </c>
      <c r="C225" s="19" t="s">
        <v>62</v>
      </c>
      <c r="D225" s="44">
        <v>-12673</v>
      </c>
    </row>
    <row r="226" spans="1:5" ht="78.75" customHeight="1">
      <c r="A226" s="33" t="s">
        <v>7</v>
      </c>
      <c r="B226" s="53" t="s">
        <v>112</v>
      </c>
      <c r="C226" s="18" t="s">
        <v>64</v>
      </c>
      <c r="D226" s="54">
        <f>SUM(D227:D231)</f>
        <v>63632.399999999994</v>
      </c>
      <c r="E226" s="50"/>
    </row>
    <row r="227" spans="1:4" ht="64.5" customHeight="1">
      <c r="A227" s="39" t="s">
        <v>245</v>
      </c>
      <c r="B227" s="22" t="s">
        <v>112</v>
      </c>
      <c r="C227" s="19" t="s">
        <v>248</v>
      </c>
      <c r="D227" s="45">
        <v>15175.5</v>
      </c>
    </row>
    <row r="228" spans="1:4" ht="62.25" customHeight="1">
      <c r="A228" s="39" t="s">
        <v>246</v>
      </c>
      <c r="B228" s="22" t="s">
        <v>112</v>
      </c>
      <c r="C228" s="19" t="s">
        <v>249</v>
      </c>
      <c r="D228" s="45">
        <v>1845.3</v>
      </c>
    </row>
    <row r="229" spans="1:4" ht="35.25" customHeight="1">
      <c r="A229" s="39" t="s">
        <v>361</v>
      </c>
      <c r="B229" s="22" t="s">
        <v>112</v>
      </c>
      <c r="C229" s="19" t="s">
        <v>250</v>
      </c>
      <c r="D229" s="45">
        <v>8608</v>
      </c>
    </row>
    <row r="230" spans="1:4" ht="37.5" customHeight="1">
      <c r="A230" s="39" t="s">
        <v>247</v>
      </c>
      <c r="B230" s="22" t="s">
        <v>112</v>
      </c>
      <c r="C230" s="19" t="s">
        <v>251</v>
      </c>
      <c r="D230" s="45">
        <v>37998.9</v>
      </c>
    </row>
    <row r="231" spans="1:4" ht="38.25" customHeight="1">
      <c r="A231" s="71" t="s">
        <v>372</v>
      </c>
      <c r="B231" s="22" t="s">
        <v>112</v>
      </c>
      <c r="C231" s="19" t="s">
        <v>371</v>
      </c>
      <c r="D231" s="45">
        <v>4.7</v>
      </c>
    </row>
    <row r="232" spans="1:5" ht="24.75" customHeight="1">
      <c r="A232" s="30" t="s">
        <v>373</v>
      </c>
      <c r="B232" s="53" t="s">
        <v>252</v>
      </c>
      <c r="C232" s="18" t="s">
        <v>64</v>
      </c>
      <c r="D232" s="54">
        <f>D233</f>
        <v>59.5</v>
      </c>
      <c r="E232" s="8"/>
    </row>
    <row r="233" spans="1:4" ht="52.5" customHeight="1">
      <c r="A233" s="38" t="s">
        <v>364</v>
      </c>
      <c r="B233" s="22" t="s">
        <v>252</v>
      </c>
      <c r="C233" s="19" t="s">
        <v>208</v>
      </c>
      <c r="D233" s="44">
        <v>59.5</v>
      </c>
    </row>
    <row r="234" spans="1:5" ht="44.25" customHeight="1">
      <c r="A234" s="31" t="s">
        <v>253</v>
      </c>
      <c r="B234" s="53" t="s">
        <v>254</v>
      </c>
      <c r="C234" s="18" t="s">
        <v>64</v>
      </c>
      <c r="D234" s="54">
        <f>SUM(D235:D236)</f>
        <v>12635</v>
      </c>
      <c r="E234" s="57"/>
    </row>
    <row r="235" spans="1:6" ht="66" customHeight="1">
      <c r="A235" s="35" t="s">
        <v>445</v>
      </c>
      <c r="B235" s="22" t="s">
        <v>254</v>
      </c>
      <c r="C235" s="21" t="s">
        <v>444</v>
      </c>
      <c r="D235" s="44">
        <v>30000</v>
      </c>
      <c r="F235" s="48"/>
    </row>
    <row r="236" spans="1:4" ht="72.75" customHeight="1">
      <c r="A236" s="32" t="s">
        <v>63</v>
      </c>
      <c r="B236" s="22" t="s">
        <v>254</v>
      </c>
      <c r="C236" s="21" t="s">
        <v>62</v>
      </c>
      <c r="D236" s="44">
        <v>-17365</v>
      </c>
    </row>
    <row r="237" spans="1:5" ht="35.25" customHeight="1">
      <c r="A237" s="60" t="s">
        <v>453</v>
      </c>
      <c r="B237" s="61" t="s">
        <v>454</v>
      </c>
      <c r="C237" s="18" t="s">
        <v>64</v>
      </c>
      <c r="D237" s="44">
        <f>D238+D239</f>
        <v>31.9</v>
      </c>
      <c r="E237" s="74"/>
    </row>
    <row r="238" spans="1:4" ht="48.75" customHeight="1">
      <c r="A238" s="35" t="s">
        <v>238</v>
      </c>
      <c r="B238" s="22" t="s">
        <v>454</v>
      </c>
      <c r="C238" s="19" t="s">
        <v>237</v>
      </c>
      <c r="D238" s="44">
        <v>30.4</v>
      </c>
    </row>
    <row r="239" spans="1:4" ht="81.75" customHeight="1">
      <c r="A239" s="66" t="s">
        <v>212</v>
      </c>
      <c r="B239" s="22" t="s">
        <v>454</v>
      </c>
      <c r="C239" s="64" t="s">
        <v>211</v>
      </c>
      <c r="D239" s="44">
        <v>1.5</v>
      </c>
    </row>
    <row r="240" spans="1:5" s="15" customFormat="1" ht="40.5" customHeight="1">
      <c r="A240" s="33" t="s">
        <v>74</v>
      </c>
      <c r="B240" s="53" t="s">
        <v>451</v>
      </c>
      <c r="C240" s="18" t="s">
        <v>64</v>
      </c>
      <c r="D240" s="54">
        <f>SUM(D241:D262)</f>
        <v>525769.7999999999</v>
      </c>
      <c r="E240" s="49"/>
    </row>
    <row r="241" spans="1:16" ht="44.25" customHeight="1">
      <c r="A241" s="37" t="s">
        <v>238</v>
      </c>
      <c r="B241" s="43" t="s">
        <v>451</v>
      </c>
      <c r="C241" s="21" t="s">
        <v>237</v>
      </c>
      <c r="D241" s="44">
        <v>5508.2</v>
      </c>
      <c r="P241" s="57"/>
    </row>
    <row r="242" spans="1:4" ht="42.75" customHeight="1">
      <c r="A242" s="32" t="s">
        <v>216</v>
      </c>
      <c r="B242" s="43" t="s">
        <v>451</v>
      </c>
      <c r="C242" s="21" t="s">
        <v>215</v>
      </c>
      <c r="D242" s="44">
        <v>414.2</v>
      </c>
    </row>
    <row r="243" spans="1:4" ht="72.75" customHeight="1">
      <c r="A243" s="39" t="s">
        <v>409</v>
      </c>
      <c r="B243" s="43" t="s">
        <v>451</v>
      </c>
      <c r="C243" s="19" t="s">
        <v>15</v>
      </c>
      <c r="D243" s="44">
        <v>5141</v>
      </c>
    </row>
    <row r="244" spans="1:4" ht="90.75" customHeight="1">
      <c r="A244" s="34" t="s">
        <v>17</v>
      </c>
      <c r="B244" s="43" t="s">
        <v>451</v>
      </c>
      <c r="C244" s="19" t="s">
        <v>16</v>
      </c>
      <c r="D244" s="44">
        <v>66430</v>
      </c>
    </row>
    <row r="245" spans="1:4" ht="72" customHeight="1">
      <c r="A245" s="34" t="s">
        <v>319</v>
      </c>
      <c r="B245" s="43" t="s">
        <v>451</v>
      </c>
      <c r="C245" s="19" t="s">
        <v>302</v>
      </c>
      <c r="D245" s="44">
        <v>528.4</v>
      </c>
    </row>
    <row r="246" spans="1:4" ht="88.5" customHeight="1">
      <c r="A246" s="34" t="s">
        <v>320</v>
      </c>
      <c r="B246" s="43" t="s">
        <v>451</v>
      </c>
      <c r="C246" s="19" t="s">
        <v>303</v>
      </c>
      <c r="D246" s="44">
        <v>56419.2</v>
      </c>
    </row>
    <row r="247" spans="1:4" ht="102" customHeight="1">
      <c r="A247" s="34" t="s">
        <v>321</v>
      </c>
      <c r="B247" s="43" t="s">
        <v>451</v>
      </c>
      <c r="C247" s="19" t="s">
        <v>304</v>
      </c>
      <c r="D247" s="44">
        <v>300</v>
      </c>
    </row>
    <row r="248" spans="1:4" ht="129" customHeight="1">
      <c r="A248" s="34" t="s">
        <v>322</v>
      </c>
      <c r="B248" s="43" t="s">
        <v>451</v>
      </c>
      <c r="C248" s="19" t="s">
        <v>305</v>
      </c>
      <c r="D248" s="44">
        <v>7049.5</v>
      </c>
    </row>
    <row r="249" spans="1:4" ht="93.75" customHeight="1">
      <c r="A249" s="34" t="s">
        <v>323</v>
      </c>
      <c r="B249" s="43" t="s">
        <v>451</v>
      </c>
      <c r="C249" s="19" t="s">
        <v>306</v>
      </c>
      <c r="D249" s="44">
        <v>148240.4</v>
      </c>
    </row>
    <row r="250" spans="1:4" ht="54" customHeight="1">
      <c r="A250" s="34" t="s">
        <v>230</v>
      </c>
      <c r="B250" s="43" t="s">
        <v>451</v>
      </c>
      <c r="C250" s="19" t="s">
        <v>307</v>
      </c>
      <c r="D250" s="44">
        <v>39887.4</v>
      </c>
    </row>
    <row r="251" spans="1:4" ht="68.25" customHeight="1">
      <c r="A251" s="34" t="s">
        <v>447</v>
      </c>
      <c r="B251" s="43" t="s">
        <v>451</v>
      </c>
      <c r="C251" s="19" t="s">
        <v>308</v>
      </c>
      <c r="D251" s="44">
        <v>1653.2</v>
      </c>
    </row>
    <row r="252" spans="1:4" ht="76.5" customHeight="1">
      <c r="A252" s="34" t="s">
        <v>324</v>
      </c>
      <c r="B252" s="43" t="s">
        <v>451</v>
      </c>
      <c r="C252" s="19" t="s">
        <v>309</v>
      </c>
      <c r="D252" s="44">
        <v>13370.6</v>
      </c>
    </row>
    <row r="253" spans="1:4" ht="84.75" customHeight="1">
      <c r="A253" s="34" t="s">
        <v>325</v>
      </c>
      <c r="B253" s="43" t="s">
        <v>451</v>
      </c>
      <c r="C253" s="19" t="s">
        <v>310</v>
      </c>
      <c r="D253" s="44">
        <v>4236.2</v>
      </c>
    </row>
    <row r="254" spans="1:4" ht="106.5" customHeight="1">
      <c r="A254" s="34" t="s">
        <v>326</v>
      </c>
      <c r="B254" s="43" t="s">
        <v>451</v>
      </c>
      <c r="C254" s="19" t="s">
        <v>311</v>
      </c>
      <c r="D254" s="44">
        <v>3706.4</v>
      </c>
    </row>
    <row r="255" spans="1:4" ht="126.75" customHeight="1">
      <c r="A255" s="34" t="s">
        <v>327</v>
      </c>
      <c r="B255" s="43" t="s">
        <v>451</v>
      </c>
      <c r="C255" s="19" t="s">
        <v>312</v>
      </c>
      <c r="D255" s="44">
        <v>16150.3</v>
      </c>
    </row>
    <row r="256" spans="1:4" ht="106.5" customHeight="1">
      <c r="A256" s="34" t="s">
        <v>328</v>
      </c>
      <c r="B256" s="43" t="s">
        <v>451</v>
      </c>
      <c r="C256" s="19" t="s">
        <v>313</v>
      </c>
      <c r="D256" s="62">
        <v>1803.2</v>
      </c>
    </row>
    <row r="257" spans="1:4" ht="82.5" customHeight="1">
      <c r="A257" s="34" t="s">
        <v>329</v>
      </c>
      <c r="B257" s="43" t="s">
        <v>451</v>
      </c>
      <c r="C257" s="19" t="s">
        <v>314</v>
      </c>
      <c r="D257" s="44">
        <v>16326.1</v>
      </c>
    </row>
    <row r="258" spans="1:4" ht="66.75" customHeight="1">
      <c r="A258" s="34" t="s">
        <v>330</v>
      </c>
      <c r="B258" s="43" t="s">
        <v>451</v>
      </c>
      <c r="C258" s="19" t="s">
        <v>315</v>
      </c>
      <c r="D258" s="44">
        <v>20250</v>
      </c>
    </row>
    <row r="259" spans="1:4" ht="69" customHeight="1">
      <c r="A259" s="34" t="s">
        <v>331</v>
      </c>
      <c r="B259" s="43" t="s">
        <v>451</v>
      </c>
      <c r="C259" s="19" t="s">
        <v>316</v>
      </c>
      <c r="D259" s="44">
        <v>29693</v>
      </c>
    </row>
    <row r="260" spans="1:4" ht="87" customHeight="1">
      <c r="A260" s="34" t="s">
        <v>332</v>
      </c>
      <c r="B260" s="43" t="s">
        <v>451</v>
      </c>
      <c r="C260" s="19" t="s">
        <v>317</v>
      </c>
      <c r="D260" s="44">
        <v>89859.2</v>
      </c>
    </row>
    <row r="261" spans="1:4" ht="133.5" customHeight="1">
      <c r="A261" s="34" t="s">
        <v>333</v>
      </c>
      <c r="B261" s="43" t="s">
        <v>451</v>
      </c>
      <c r="C261" s="19" t="s">
        <v>318</v>
      </c>
      <c r="D261" s="44">
        <v>875.1</v>
      </c>
    </row>
    <row r="262" spans="1:4" ht="88.5" customHeight="1">
      <c r="A262" s="34" t="s">
        <v>63</v>
      </c>
      <c r="B262" s="43" t="s">
        <v>451</v>
      </c>
      <c r="C262" s="19" t="s">
        <v>62</v>
      </c>
      <c r="D262" s="44">
        <v>-2071.8</v>
      </c>
    </row>
    <row r="263" spans="1:5" ht="73.5" customHeight="1">
      <c r="A263" s="33" t="s">
        <v>6</v>
      </c>
      <c r="B263" s="53" t="s">
        <v>113</v>
      </c>
      <c r="C263" s="18" t="s">
        <v>64</v>
      </c>
      <c r="D263" s="44">
        <f>SUM(D264:D264)</f>
        <v>97</v>
      </c>
      <c r="E263" s="56"/>
    </row>
    <row r="264" spans="1:4" ht="127.5" customHeight="1">
      <c r="A264" s="34" t="s">
        <v>169</v>
      </c>
      <c r="B264" s="22" t="s">
        <v>113</v>
      </c>
      <c r="C264" s="19" t="s">
        <v>168</v>
      </c>
      <c r="D264" s="44">
        <v>97</v>
      </c>
    </row>
    <row r="265" spans="1:10" ht="38.25" customHeight="1">
      <c r="A265" s="33" t="s">
        <v>459</v>
      </c>
      <c r="B265" s="67">
        <v>100</v>
      </c>
      <c r="C265" s="18" t="s">
        <v>64</v>
      </c>
      <c r="D265" s="54">
        <f>SUM(D266:D270)</f>
        <v>2543828.8</v>
      </c>
      <c r="E265" s="50"/>
      <c r="I265" s="75">
        <v>3373276</v>
      </c>
      <c r="J265" s="7">
        <f>E265/I265*100</f>
        <v>0</v>
      </c>
    </row>
    <row r="266" spans="1:4" ht="102" customHeight="1">
      <c r="A266" s="34" t="s">
        <v>375</v>
      </c>
      <c r="B266" s="22" t="s">
        <v>114</v>
      </c>
      <c r="C266" s="68" t="s">
        <v>374</v>
      </c>
      <c r="D266" s="45">
        <v>969803</v>
      </c>
    </row>
    <row r="267" spans="1:4" ht="135.75" customHeight="1">
      <c r="A267" s="34" t="s">
        <v>450</v>
      </c>
      <c r="B267" s="22" t="s">
        <v>114</v>
      </c>
      <c r="C267" s="68" t="s">
        <v>376</v>
      </c>
      <c r="D267" s="45">
        <v>21845</v>
      </c>
    </row>
    <row r="268" spans="1:10" ht="105" customHeight="1">
      <c r="A268" s="34" t="s">
        <v>378</v>
      </c>
      <c r="B268" s="22" t="s">
        <v>114</v>
      </c>
      <c r="C268" s="68" t="s">
        <v>377</v>
      </c>
      <c r="D268" s="45">
        <v>1661384.1</v>
      </c>
      <c r="J268" s="42"/>
    </row>
    <row r="269" spans="1:4" ht="104.25" customHeight="1">
      <c r="A269" s="34" t="s">
        <v>380</v>
      </c>
      <c r="B269" s="22" t="s">
        <v>114</v>
      </c>
      <c r="C269" s="68" t="s">
        <v>379</v>
      </c>
      <c r="D269" s="45">
        <v>-83453.6</v>
      </c>
    </row>
    <row r="270" spans="1:4" ht="149.25" customHeight="1">
      <c r="A270" s="69" t="s">
        <v>464</v>
      </c>
      <c r="B270" s="22" t="s">
        <v>114</v>
      </c>
      <c r="C270" s="68" t="s">
        <v>381</v>
      </c>
      <c r="D270" s="45">
        <v>-25749.7</v>
      </c>
    </row>
    <row r="271" spans="1:5" ht="78" customHeight="1">
      <c r="A271" s="33" t="s">
        <v>460</v>
      </c>
      <c r="B271" s="53" t="s">
        <v>255</v>
      </c>
      <c r="C271" s="18" t="s">
        <v>64</v>
      </c>
      <c r="D271" s="54">
        <f>D272+D273</f>
        <v>178.6</v>
      </c>
      <c r="E271" s="8"/>
    </row>
    <row r="272" spans="1:4" ht="103.5" customHeight="1">
      <c r="A272" s="39" t="s">
        <v>258</v>
      </c>
      <c r="B272" s="22" t="s">
        <v>255</v>
      </c>
      <c r="C272" s="19" t="s">
        <v>259</v>
      </c>
      <c r="D272" s="44">
        <v>15</v>
      </c>
    </row>
    <row r="273" spans="1:4" ht="66" customHeight="1">
      <c r="A273" s="39" t="s">
        <v>256</v>
      </c>
      <c r="B273" s="22" t="s">
        <v>255</v>
      </c>
      <c r="C273" s="19" t="s">
        <v>257</v>
      </c>
      <c r="D273" s="44">
        <v>163.6</v>
      </c>
    </row>
    <row r="274" spans="1:5" ht="87" customHeight="1">
      <c r="A274" s="33" t="s">
        <v>233</v>
      </c>
      <c r="B274" s="67">
        <v>141</v>
      </c>
      <c r="C274" s="18" t="s">
        <v>64</v>
      </c>
      <c r="D274" s="54">
        <f>SUM(D275:D275:D276)</f>
        <v>604.2</v>
      </c>
      <c r="E274" s="56"/>
    </row>
    <row r="275" spans="1:5" ht="93.75" customHeight="1">
      <c r="A275" s="71" t="s">
        <v>456</v>
      </c>
      <c r="B275" s="22" t="s">
        <v>115</v>
      </c>
      <c r="C275" s="19" t="s">
        <v>457</v>
      </c>
      <c r="D275" s="44">
        <v>10</v>
      </c>
      <c r="E275" s="3"/>
    </row>
    <row r="276" spans="1:5" ht="73.5" customHeight="1">
      <c r="A276" s="64" t="s">
        <v>214</v>
      </c>
      <c r="B276" s="22" t="s">
        <v>115</v>
      </c>
      <c r="C276" s="19" t="s">
        <v>213</v>
      </c>
      <c r="D276" s="44">
        <v>594.2</v>
      </c>
      <c r="E276" s="3"/>
    </row>
    <row r="277" spans="1:5" ht="53.25" customHeight="1">
      <c r="A277" s="33" t="s">
        <v>8</v>
      </c>
      <c r="B277" s="67">
        <v>161</v>
      </c>
      <c r="C277" s="18" t="s">
        <v>64</v>
      </c>
      <c r="D277" s="54">
        <f>SUM(D278:D279)</f>
        <v>334</v>
      </c>
      <c r="E277" s="56"/>
    </row>
    <row r="278" spans="1:4" ht="40.5" customHeight="1">
      <c r="A278" s="34" t="s">
        <v>207</v>
      </c>
      <c r="B278" s="22" t="s">
        <v>116</v>
      </c>
      <c r="C278" s="19" t="s">
        <v>206</v>
      </c>
      <c r="D278" s="44">
        <v>312</v>
      </c>
    </row>
    <row r="279" spans="1:4" ht="92.25" customHeight="1">
      <c r="A279" s="34" t="s">
        <v>212</v>
      </c>
      <c r="B279" s="22" t="s">
        <v>116</v>
      </c>
      <c r="C279" s="19" t="s">
        <v>211</v>
      </c>
      <c r="D279" s="44">
        <v>22</v>
      </c>
    </row>
    <row r="280" spans="1:5" ht="100.5" customHeight="1">
      <c r="A280" s="33" t="s">
        <v>465</v>
      </c>
      <c r="B280" s="67">
        <v>177</v>
      </c>
      <c r="C280" s="18" t="s">
        <v>64</v>
      </c>
      <c r="D280" s="54">
        <f>SUM(D281:D281)</f>
        <v>3427</v>
      </c>
      <c r="E280" s="56"/>
    </row>
    <row r="281" spans="1:4" ht="72" customHeight="1">
      <c r="A281" s="34" t="s">
        <v>285</v>
      </c>
      <c r="B281" s="70">
        <v>177</v>
      </c>
      <c r="C281" s="19" t="s">
        <v>208</v>
      </c>
      <c r="D281" s="44">
        <v>3427</v>
      </c>
    </row>
    <row r="282" spans="1:5" ht="48.75" customHeight="1">
      <c r="A282" s="33" t="s">
        <v>124</v>
      </c>
      <c r="B282" s="67">
        <v>182</v>
      </c>
      <c r="C282" s="18" t="s">
        <v>64</v>
      </c>
      <c r="D282" s="54">
        <f>SUM(D283:D315)</f>
        <v>19425361.800000004</v>
      </c>
      <c r="E282" s="59"/>
    </row>
    <row r="283" spans="1:4" ht="44.25" customHeight="1">
      <c r="A283" s="34" t="s">
        <v>131</v>
      </c>
      <c r="B283" s="22" t="s">
        <v>117</v>
      </c>
      <c r="C283" s="22" t="s">
        <v>130</v>
      </c>
      <c r="D283" s="45">
        <v>3482279.3</v>
      </c>
    </row>
    <row r="284" spans="1:4" ht="145.5" customHeight="1">
      <c r="A284" s="73" t="s">
        <v>362</v>
      </c>
      <c r="B284" s="22" t="s">
        <v>117</v>
      </c>
      <c r="C284" s="22" t="s">
        <v>264</v>
      </c>
      <c r="D284" s="45">
        <v>-4.4</v>
      </c>
    </row>
    <row r="285" spans="1:4" ht="120" customHeight="1">
      <c r="A285" s="34" t="s">
        <v>366</v>
      </c>
      <c r="B285" s="22" t="s">
        <v>117</v>
      </c>
      <c r="C285" s="22" t="s">
        <v>132</v>
      </c>
      <c r="D285" s="45">
        <v>10585845.5</v>
      </c>
    </row>
    <row r="286" spans="1:4" ht="173.25">
      <c r="A286" s="34" t="s">
        <v>367</v>
      </c>
      <c r="B286" s="22" t="s">
        <v>117</v>
      </c>
      <c r="C286" s="22" t="s">
        <v>265</v>
      </c>
      <c r="D286" s="45">
        <v>104644.7</v>
      </c>
    </row>
    <row r="287" spans="1:4" ht="81" customHeight="1">
      <c r="A287" s="34" t="s">
        <v>262</v>
      </c>
      <c r="B287" s="22" t="s">
        <v>117</v>
      </c>
      <c r="C287" s="22" t="s">
        <v>133</v>
      </c>
      <c r="D287" s="45">
        <v>63473</v>
      </c>
    </row>
    <row r="288" spans="1:4" ht="143.25" customHeight="1">
      <c r="A288" s="34" t="s">
        <v>263</v>
      </c>
      <c r="B288" s="22" t="s">
        <v>117</v>
      </c>
      <c r="C288" s="22" t="s">
        <v>134</v>
      </c>
      <c r="D288" s="45">
        <v>21910.8</v>
      </c>
    </row>
    <row r="289" spans="1:4" ht="44.25" customHeight="1">
      <c r="A289" s="34" t="s">
        <v>136</v>
      </c>
      <c r="B289" s="22" t="s">
        <v>117</v>
      </c>
      <c r="C289" s="19" t="s">
        <v>135</v>
      </c>
      <c r="D289" s="45">
        <v>8648.3</v>
      </c>
    </row>
    <row r="290" spans="1:4" ht="210" customHeight="1">
      <c r="A290" s="71" t="s">
        <v>383</v>
      </c>
      <c r="B290" s="22" t="s">
        <v>117</v>
      </c>
      <c r="C290" s="19" t="s">
        <v>382</v>
      </c>
      <c r="D290" s="45">
        <v>14.6</v>
      </c>
    </row>
    <row r="291" spans="1:4" ht="67.5" customHeight="1">
      <c r="A291" s="39" t="s">
        <v>266</v>
      </c>
      <c r="B291" s="22" t="s">
        <v>117</v>
      </c>
      <c r="C291" s="19" t="s">
        <v>137</v>
      </c>
      <c r="D291" s="45">
        <v>704722.3</v>
      </c>
    </row>
    <row r="292" spans="1:4" ht="69.75" customHeight="1">
      <c r="A292" s="39" t="s">
        <v>267</v>
      </c>
      <c r="B292" s="22" t="s">
        <v>117</v>
      </c>
      <c r="C292" s="19" t="s">
        <v>138</v>
      </c>
      <c r="D292" s="45">
        <v>-1483.2</v>
      </c>
    </row>
    <row r="293" spans="1:4" ht="84" customHeight="1">
      <c r="A293" s="34" t="s">
        <v>139</v>
      </c>
      <c r="B293" s="22" t="s">
        <v>117</v>
      </c>
      <c r="C293" s="19" t="s">
        <v>140</v>
      </c>
      <c r="D293" s="45">
        <v>319750.2</v>
      </c>
    </row>
    <row r="294" spans="1:4" ht="82.5" customHeight="1">
      <c r="A294" s="34" t="s">
        <v>142</v>
      </c>
      <c r="B294" s="22" t="s">
        <v>117</v>
      </c>
      <c r="C294" s="19" t="s">
        <v>141</v>
      </c>
      <c r="D294" s="45">
        <v>3275.8</v>
      </c>
    </row>
    <row r="295" spans="1:4" ht="36.75" customHeight="1">
      <c r="A295" s="39" t="s">
        <v>268</v>
      </c>
      <c r="B295" s="22" t="s">
        <v>117</v>
      </c>
      <c r="C295" s="19" t="s">
        <v>143</v>
      </c>
      <c r="D295" s="45">
        <v>107870</v>
      </c>
    </row>
    <row r="296" spans="1:4" ht="51" customHeight="1">
      <c r="A296" s="34" t="s">
        <v>145</v>
      </c>
      <c r="B296" s="22" t="s">
        <v>117</v>
      </c>
      <c r="C296" s="19" t="s">
        <v>144</v>
      </c>
      <c r="D296" s="45">
        <v>629.3</v>
      </c>
    </row>
    <row r="297" spans="1:4" ht="57" customHeight="1">
      <c r="A297" s="34" t="s">
        <v>147</v>
      </c>
      <c r="B297" s="22" t="s">
        <v>117</v>
      </c>
      <c r="C297" s="19" t="s">
        <v>146</v>
      </c>
      <c r="D297" s="45">
        <v>3105217.7</v>
      </c>
    </row>
    <row r="298" spans="1:4" ht="19.5" customHeight="1">
      <c r="A298" s="34" t="s">
        <v>149</v>
      </c>
      <c r="B298" s="22" t="s">
        <v>117</v>
      </c>
      <c r="C298" s="19" t="s">
        <v>148</v>
      </c>
      <c r="D298" s="45">
        <v>64924.6</v>
      </c>
    </row>
    <row r="299" spans="1:4" ht="21.75" customHeight="1">
      <c r="A299" s="34" t="s">
        <v>151</v>
      </c>
      <c r="B299" s="22" t="s">
        <v>117</v>
      </c>
      <c r="C299" s="19" t="s">
        <v>150</v>
      </c>
      <c r="D299" s="45">
        <v>268323.8</v>
      </c>
    </row>
    <row r="300" spans="1:4" ht="18.75" customHeight="1">
      <c r="A300" s="34" t="s">
        <v>153</v>
      </c>
      <c r="B300" s="22" t="s">
        <v>117</v>
      </c>
      <c r="C300" s="19" t="s">
        <v>152</v>
      </c>
      <c r="D300" s="45">
        <v>1558.7</v>
      </c>
    </row>
    <row r="301" spans="1:4" ht="62.25" customHeight="1">
      <c r="A301" s="34" t="s">
        <v>155</v>
      </c>
      <c r="B301" s="22" t="s">
        <v>117</v>
      </c>
      <c r="C301" s="19" t="s">
        <v>154</v>
      </c>
      <c r="D301" s="45">
        <v>428500</v>
      </c>
    </row>
    <row r="302" spans="1:4" ht="36.75" customHeight="1">
      <c r="A302" s="34" t="s">
        <v>269</v>
      </c>
      <c r="B302" s="22" t="s">
        <v>117</v>
      </c>
      <c r="C302" s="19" t="s">
        <v>270</v>
      </c>
      <c r="D302" s="45">
        <v>142810.8</v>
      </c>
    </row>
    <row r="303" spans="1:4" ht="35.25" customHeight="1">
      <c r="A303" s="34" t="s">
        <v>157</v>
      </c>
      <c r="B303" s="22" t="s">
        <v>117</v>
      </c>
      <c r="C303" s="19" t="s">
        <v>156</v>
      </c>
      <c r="D303" s="45">
        <v>7725.7</v>
      </c>
    </row>
    <row r="304" spans="1:4" ht="66" customHeight="1">
      <c r="A304" s="34" t="s">
        <v>159</v>
      </c>
      <c r="B304" s="22" t="s">
        <v>117</v>
      </c>
      <c r="C304" s="19" t="s">
        <v>158</v>
      </c>
      <c r="D304" s="45">
        <v>1.6</v>
      </c>
    </row>
    <row r="305" spans="1:4" ht="78" customHeight="1">
      <c r="A305" s="34" t="s">
        <v>161</v>
      </c>
      <c r="B305" s="22" t="s">
        <v>117</v>
      </c>
      <c r="C305" s="19" t="s">
        <v>160</v>
      </c>
      <c r="D305" s="44">
        <v>0.3</v>
      </c>
    </row>
    <row r="306" spans="1:4" ht="19.5" customHeight="1">
      <c r="A306" s="34" t="s">
        <v>174</v>
      </c>
      <c r="B306" s="22" t="s">
        <v>117</v>
      </c>
      <c r="C306" s="19" t="s">
        <v>173</v>
      </c>
      <c r="D306" s="45">
        <v>8.8</v>
      </c>
    </row>
    <row r="307" spans="1:4" ht="122.25" customHeight="1">
      <c r="A307" s="71" t="s">
        <v>385</v>
      </c>
      <c r="B307" s="22" t="s">
        <v>117</v>
      </c>
      <c r="C307" s="64" t="s">
        <v>384</v>
      </c>
      <c r="D307" s="45">
        <v>1.1</v>
      </c>
    </row>
    <row r="308" spans="1:4" ht="51.75" customHeight="1">
      <c r="A308" s="34" t="s">
        <v>176</v>
      </c>
      <c r="B308" s="22" t="s">
        <v>117</v>
      </c>
      <c r="C308" s="19" t="s">
        <v>175</v>
      </c>
      <c r="D308" s="45">
        <v>9</v>
      </c>
    </row>
    <row r="309" spans="1:4" ht="37.5" customHeight="1">
      <c r="A309" s="34" t="s">
        <v>178</v>
      </c>
      <c r="B309" s="22" t="s">
        <v>117</v>
      </c>
      <c r="C309" s="19" t="s">
        <v>177</v>
      </c>
      <c r="D309" s="45">
        <v>8.8</v>
      </c>
    </row>
    <row r="310" spans="1:4" ht="27.75" customHeight="1">
      <c r="A310" s="34" t="s">
        <v>180</v>
      </c>
      <c r="B310" s="22" t="s">
        <v>117</v>
      </c>
      <c r="C310" s="19" t="s">
        <v>179</v>
      </c>
      <c r="D310" s="45">
        <v>18</v>
      </c>
    </row>
    <row r="311" spans="1:4" ht="46.5" customHeight="1">
      <c r="A311" s="34" t="s">
        <v>181</v>
      </c>
      <c r="B311" s="22" t="s">
        <v>117</v>
      </c>
      <c r="C311" s="19" t="s">
        <v>354</v>
      </c>
      <c r="D311" s="45">
        <v>30.5</v>
      </c>
    </row>
    <row r="312" spans="1:4" ht="53.25" customHeight="1">
      <c r="A312" s="34" t="s">
        <v>280</v>
      </c>
      <c r="B312" s="22" t="s">
        <v>117</v>
      </c>
      <c r="C312" s="19" t="s">
        <v>355</v>
      </c>
      <c r="D312" s="45">
        <v>-144.6</v>
      </c>
    </row>
    <row r="313" spans="1:4" ht="68.25" customHeight="1">
      <c r="A313" s="34" t="s">
        <v>363</v>
      </c>
      <c r="B313" s="22" t="s">
        <v>117</v>
      </c>
      <c r="C313" s="19" t="s">
        <v>356</v>
      </c>
      <c r="D313" s="45">
        <v>-13.1</v>
      </c>
    </row>
    <row r="314" spans="1:4" ht="61.5" customHeight="1">
      <c r="A314" s="34" t="s">
        <v>386</v>
      </c>
      <c r="B314" s="22" t="s">
        <v>117</v>
      </c>
      <c r="C314" s="19" t="s">
        <v>193</v>
      </c>
      <c r="D314" s="44">
        <v>4794.7</v>
      </c>
    </row>
    <row r="315" spans="1:4" ht="73.5" customHeight="1">
      <c r="A315" s="34" t="s">
        <v>235</v>
      </c>
      <c r="B315" s="22" t="s">
        <v>117</v>
      </c>
      <c r="C315" s="19" t="s">
        <v>203</v>
      </c>
      <c r="D315" s="44">
        <v>9.2</v>
      </c>
    </row>
    <row r="316" spans="1:5" s="46" customFormat="1" ht="96" customHeight="1">
      <c r="A316" s="33" t="s">
        <v>352</v>
      </c>
      <c r="B316" s="67">
        <v>187</v>
      </c>
      <c r="C316" s="18" t="s">
        <v>64</v>
      </c>
      <c r="D316" s="54">
        <f>SUM(D317:D317)</f>
        <v>348.1</v>
      </c>
      <c r="E316" s="51"/>
    </row>
    <row r="317" spans="1:4" s="46" customFormat="1" ht="67.5" customHeight="1">
      <c r="A317" s="39" t="s">
        <v>256</v>
      </c>
      <c r="B317" s="22" t="s">
        <v>118</v>
      </c>
      <c r="C317" s="19" t="s">
        <v>257</v>
      </c>
      <c r="D317" s="44">
        <v>348.1</v>
      </c>
    </row>
    <row r="318" spans="1:5" ht="68.25" customHeight="1">
      <c r="A318" s="33" t="s">
        <v>449</v>
      </c>
      <c r="B318" s="67">
        <v>188</v>
      </c>
      <c r="C318" s="18" t="s">
        <v>64</v>
      </c>
      <c r="D318" s="54">
        <f>SUM(D319:D323)</f>
        <v>277909.6</v>
      </c>
      <c r="E318" s="8"/>
    </row>
    <row r="319" spans="1:4" ht="98.25" customHeight="1">
      <c r="A319" s="34" t="s">
        <v>205</v>
      </c>
      <c r="B319" s="22" t="s">
        <v>119</v>
      </c>
      <c r="C319" s="19" t="s">
        <v>204</v>
      </c>
      <c r="D319" s="44">
        <v>1008.1</v>
      </c>
    </row>
    <row r="320" spans="1:4" ht="38.25" customHeight="1">
      <c r="A320" s="34" t="s">
        <v>207</v>
      </c>
      <c r="B320" s="22" t="s">
        <v>119</v>
      </c>
      <c r="C320" s="19" t="s">
        <v>206</v>
      </c>
      <c r="D320" s="44">
        <v>0.6</v>
      </c>
    </row>
    <row r="321" spans="1:4" ht="96.75" customHeight="1">
      <c r="A321" s="39" t="s">
        <v>258</v>
      </c>
      <c r="B321" s="22" t="s">
        <v>119</v>
      </c>
      <c r="C321" s="19" t="s">
        <v>259</v>
      </c>
      <c r="D321" s="44">
        <v>397.4</v>
      </c>
    </row>
    <row r="322" spans="1:4" ht="65.25" customHeight="1">
      <c r="A322" s="39" t="s">
        <v>256</v>
      </c>
      <c r="B322" s="22" t="s">
        <v>119</v>
      </c>
      <c r="C322" s="19" t="s">
        <v>257</v>
      </c>
      <c r="D322" s="44">
        <v>276479.3</v>
      </c>
    </row>
    <row r="323" spans="1:4" ht="69" customHeight="1">
      <c r="A323" s="34" t="s">
        <v>214</v>
      </c>
      <c r="B323" s="22" t="s">
        <v>119</v>
      </c>
      <c r="C323" s="19" t="s">
        <v>213</v>
      </c>
      <c r="D323" s="44">
        <v>24.2</v>
      </c>
    </row>
    <row r="324" spans="1:5" ht="54.75" customHeight="1">
      <c r="A324" s="33" t="s">
        <v>125</v>
      </c>
      <c r="B324" s="67">
        <v>318</v>
      </c>
      <c r="C324" s="18" t="s">
        <v>64</v>
      </c>
      <c r="D324" s="54">
        <f>SUM(D325:D326)</f>
        <v>138.9</v>
      </c>
      <c r="E324" s="8"/>
    </row>
    <row r="325" spans="1:4" ht="122.25" customHeight="1">
      <c r="A325" s="34" t="s">
        <v>167</v>
      </c>
      <c r="B325" s="22" t="s">
        <v>120</v>
      </c>
      <c r="C325" s="19" t="s">
        <v>166</v>
      </c>
      <c r="D325" s="44">
        <v>130.5</v>
      </c>
    </row>
    <row r="326" spans="1:4" ht="53.25" customHeight="1">
      <c r="A326" s="39" t="s">
        <v>260</v>
      </c>
      <c r="B326" s="22" t="s">
        <v>120</v>
      </c>
      <c r="C326" s="19" t="s">
        <v>261</v>
      </c>
      <c r="D326" s="44">
        <v>8.4</v>
      </c>
    </row>
    <row r="327" spans="1:5" ht="27" customHeight="1">
      <c r="A327" s="33" t="s">
        <v>461</v>
      </c>
      <c r="B327" s="53" t="s">
        <v>121</v>
      </c>
      <c r="C327" s="18" t="s">
        <v>64</v>
      </c>
      <c r="D327" s="54">
        <f>SUM(D328:D328)</f>
        <v>3098.2</v>
      </c>
      <c r="E327" s="8"/>
    </row>
    <row r="328" spans="1:4" ht="69" customHeight="1">
      <c r="A328" s="34" t="s">
        <v>214</v>
      </c>
      <c r="B328" s="22" t="s">
        <v>121</v>
      </c>
      <c r="C328" s="19" t="s">
        <v>213</v>
      </c>
      <c r="D328" s="44">
        <v>3098.2</v>
      </c>
    </row>
    <row r="329" spans="5:6" ht="15">
      <c r="E329" s="48"/>
      <c r="F329" s="48"/>
    </row>
    <row r="330" spans="1:4" ht="15.75">
      <c r="A330" s="81" t="s">
        <v>231</v>
      </c>
      <c r="B330" s="81"/>
      <c r="C330" s="81"/>
      <c r="D330" s="81"/>
    </row>
    <row r="331" ht="15">
      <c r="D331" s="8"/>
    </row>
    <row r="332" ht="15">
      <c r="D332" s="8"/>
    </row>
    <row r="333" ht="15">
      <c r="D333" s="8"/>
    </row>
    <row r="334" ht="15">
      <c r="D334" s="8"/>
    </row>
    <row r="335" ht="15">
      <c r="D335" s="8"/>
    </row>
    <row r="336" ht="15">
      <c r="D336" s="8"/>
    </row>
    <row r="337" ht="15">
      <c r="D337" s="8"/>
    </row>
    <row r="338" ht="15">
      <c r="D338" s="8"/>
    </row>
    <row r="339" ht="15">
      <c r="D339" s="8"/>
    </row>
    <row r="340" ht="15">
      <c r="D340" s="8"/>
    </row>
    <row r="341" ht="15">
      <c r="D341" s="8"/>
    </row>
    <row r="342" ht="15">
      <c r="D342" s="8"/>
    </row>
    <row r="343" ht="15">
      <c r="D343" s="8"/>
    </row>
    <row r="344" ht="15">
      <c r="D344" s="8"/>
    </row>
    <row r="345" ht="15">
      <c r="D345" s="8"/>
    </row>
    <row r="346" ht="15">
      <c r="D346" s="8"/>
    </row>
    <row r="347" ht="15">
      <c r="D347" s="8"/>
    </row>
    <row r="348" ht="15">
      <c r="D348" s="8"/>
    </row>
    <row r="349" ht="15">
      <c r="D349" s="8"/>
    </row>
    <row r="350" ht="15">
      <c r="D350" s="8"/>
    </row>
    <row r="351" ht="15">
      <c r="D351" s="8"/>
    </row>
    <row r="352" ht="15">
      <c r="D352" s="8"/>
    </row>
    <row r="353" ht="15">
      <c r="D353" s="8"/>
    </row>
    <row r="354" ht="15">
      <c r="D354" s="8"/>
    </row>
    <row r="355" ht="15">
      <c r="D355" s="8"/>
    </row>
    <row r="356" ht="15">
      <c r="D356" s="8"/>
    </row>
    <row r="357" ht="15">
      <c r="D357" s="8"/>
    </row>
    <row r="358" ht="15">
      <c r="D358" s="8"/>
    </row>
  </sheetData>
  <sheetProtection/>
  <autoFilter ref="A8:D331"/>
  <mergeCells count="4">
    <mergeCell ref="C1:D1"/>
    <mergeCell ref="C2:D2"/>
    <mergeCell ref="A4:D4"/>
    <mergeCell ref="A330:D330"/>
  </mergeCells>
  <printOptions/>
  <pageMargins left="0.5905511811023623" right="0.3937007874015748" top="0.5905511811023623" bottom="0.7874015748031497" header="0.11811023622047245" footer="0.31496062992125984"/>
  <pageSetup horizontalDpi="600" verticalDpi="600" orientation="portrait" paperSize="9" scale="95" r:id="rId1"/>
  <headerFooter differentFirst="1" alignWithMargins="0"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9" sqref="J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2015-05-26T06:58:48Z</cp:lastPrinted>
  <dcterms:created xsi:type="dcterms:W3CDTF">2012-04-09T07:46:02Z</dcterms:created>
  <dcterms:modified xsi:type="dcterms:W3CDTF">2015-10-08T03:37:43Z</dcterms:modified>
  <cp:category/>
  <cp:version/>
  <cp:contentType/>
  <cp:contentStatus/>
</cp:coreProperties>
</file>