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7155" yWindow="3765" windowWidth="16200" windowHeight="9810" tabRatio="683"/>
  </bookViews>
  <sheets>
    <sheet name="СВОД" sheetId="1" r:id="rId1"/>
    <sheet name="1 Без сети" sheetId="13" r:id="rId2"/>
    <sheet name="2 &lt;=10 учр" sheetId="12" r:id="rId3"/>
    <sheet name="3 &gt;10 учр" sheetId="49" r:id="rId4"/>
  </sheets>
  <definedNames>
    <definedName name="_xlnm._FilterDatabase" localSheetId="1" hidden="1">'1 Без сети'!$A$6:$X$16</definedName>
    <definedName name="_xlnm._FilterDatabase" localSheetId="2" hidden="1">'2 &lt;=10 учр'!$A$6:$X$17</definedName>
    <definedName name="_xlnm._FilterDatabase" localSheetId="3" hidden="1">'3 &gt;10 учр'!$A$5:$E$5</definedName>
    <definedName name="_xlnm._FilterDatabase" localSheetId="0" hidden="1">СВОД!$A$3:$S$32</definedName>
    <definedName name="_xlnm.Print_Titles" localSheetId="1">'1 Без сети'!$5:$6</definedName>
    <definedName name="_xlnm.Print_Titles" localSheetId="2">'2 &lt;=10 учр'!$5:$6</definedName>
    <definedName name="_xlnm.Print_Titles" localSheetId="3">'3 &gt;10 учр'!$5:$6</definedName>
    <definedName name="_xlnm.Print_Titles" localSheetId="0">СВОД!$A:$B,СВОД!$3:$3</definedName>
    <definedName name="_xlnm.Print_Area" localSheetId="1">'1 Без сети'!$A$1:$E$16</definedName>
    <definedName name="_xlnm.Print_Area" localSheetId="2">'2 &lt;=10 учр'!$A$1:$E$17</definedName>
    <definedName name="_xlnm.Print_Area" localSheetId="3">'3 &gt;10 учр'!$A$1:$E$10</definedName>
    <definedName name="_xlnm.Print_Area" localSheetId="0">СВОД!$A$1:$S$31</definedName>
  </definedNames>
  <calcPr calcId="125725"/>
</workbook>
</file>

<file path=xl/calcChain.xml><?xml version="1.0" encoding="utf-8"?>
<calcChain xmlns="http://schemas.openxmlformats.org/spreadsheetml/2006/main">
  <c r="S28" i="1"/>
  <c r="S22"/>
  <c r="S29"/>
  <c r="S20"/>
  <c r="S31"/>
  <c r="S30"/>
  <c r="S26"/>
  <c r="S25"/>
  <c r="S24"/>
  <c r="S21"/>
  <c r="S19"/>
  <c r="S13" l="1"/>
  <c r="D9" i="12" l="1"/>
  <c r="E9" s="1"/>
  <c r="D11" i="13"/>
  <c r="E11" s="1"/>
  <c r="D12" i="12"/>
  <c r="E12" s="1"/>
  <c r="D8" i="13"/>
  <c r="E8" s="1"/>
  <c r="D13"/>
  <c r="E13" s="1"/>
  <c r="D14"/>
  <c r="E14" s="1"/>
  <c r="D12"/>
  <c r="E12" s="1"/>
  <c r="D16"/>
  <c r="E16" s="1"/>
  <c r="D9"/>
  <c r="E9" s="1"/>
  <c r="D7"/>
  <c r="E7" l="1"/>
  <c r="S5" i="1"/>
  <c r="D16" i="12" s="1"/>
  <c r="E16" s="1"/>
  <c r="S10" i="1" l="1"/>
  <c r="D6" i="49" s="1"/>
  <c r="E6" s="1"/>
  <c r="S8" i="1"/>
  <c r="D7" i="49" s="1"/>
  <c r="E7" s="1"/>
  <c r="S17" i="1"/>
  <c r="D10" i="49" s="1"/>
  <c r="E10" s="1"/>
  <c r="S27" i="1"/>
  <c r="D9" i="49" s="1"/>
  <c r="E9" s="1"/>
  <c r="S18" i="1"/>
  <c r="D14" i="12" s="1"/>
  <c r="E14" s="1"/>
  <c r="S15" i="1"/>
  <c r="D8" i="12" s="1"/>
  <c r="E8" s="1"/>
  <c r="S12" i="1"/>
  <c r="D13" i="12" s="1"/>
  <c r="E13" s="1"/>
  <c r="S16" i="1"/>
  <c r="D10" i="12" s="1"/>
  <c r="E10" s="1"/>
  <c r="S14" i="1"/>
  <c r="D6" i="12" s="1"/>
  <c r="E6" s="1"/>
  <c r="S11" i="1"/>
  <c r="D17" i="12" s="1"/>
  <c r="E17" s="1"/>
  <c r="S23" i="1"/>
  <c r="S9"/>
  <c r="D11" i="12" s="1"/>
  <c r="E11" s="1"/>
  <c r="S7" i="1" l="1"/>
  <c r="D8" i="49" s="1"/>
  <c r="E8" s="1"/>
  <c r="S6" i="1"/>
  <c r="D7" i="12" s="1"/>
  <c r="D15"/>
  <c r="E15" s="1"/>
  <c r="D15" i="13"/>
  <c r="E15" s="1"/>
  <c r="D10"/>
  <c r="E7" i="12" l="1"/>
  <c r="E10" i="13"/>
  <c r="B7" i="12"/>
</calcChain>
</file>

<file path=xl/connections.xml><?xml version="1.0" encoding="utf-8"?>
<connections xmlns="http://schemas.openxmlformats.org/spreadsheetml/2006/main">
  <connection id="1" keepAlive="1" name="Подключение" type="5" refreshedVersion="3">
    <dbPr connection="Provider=MSOLAP.3;Persist Security Info=True;User ID=Klopova;Initial Catalog=dwh_fin;Data Source=http://192.168.1.8/olap/msmdpump.dll;Location=http://192.168.1.8/olap/msmdpump.dll;MDX Compatibility=1;Safety Options=2;MDX Missing Member Mode=Error" command="CUBE_5264" commandType="1"/>
    <olapPr sendLocale="1" rowDrillCount="1000"/>
  </connection>
</connections>
</file>

<file path=xl/sharedStrings.xml><?xml version="1.0" encoding="utf-8"?>
<sst xmlns="http://schemas.openxmlformats.org/spreadsheetml/2006/main" count="200" uniqueCount="87">
  <si>
    <t>Администрация Губернатора Забайкальского края</t>
  </si>
  <si>
    <t>001</t>
  </si>
  <si>
    <t>Министерство финансов Забайкальского края</t>
  </si>
  <si>
    <t>002</t>
  </si>
  <si>
    <t xml:space="preserve">Министерство здравоохранения Забайкальского края </t>
  </si>
  <si>
    <t>003</t>
  </si>
  <si>
    <t xml:space="preserve">Министерство культуры Забайкальского края </t>
  </si>
  <si>
    <t>004</t>
  </si>
  <si>
    <t>Администрация Агинского Бурятского округа Забайкальского края</t>
  </si>
  <si>
    <t>006</t>
  </si>
  <si>
    <t xml:space="preserve">Министерство сельского хозяйства и продовольствия Забайкальского края </t>
  </si>
  <si>
    <t>009</t>
  </si>
  <si>
    <t xml:space="preserve">Министерство  физической культуры и спорта Забайкальского края </t>
  </si>
  <si>
    <t>011</t>
  </si>
  <si>
    <t>Департамент по гражданской обороне и пожарной безопасности Забайкальского края</t>
  </si>
  <si>
    <t>012</t>
  </si>
  <si>
    <t>015</t>
  </si>
  <si>
    <t>Департамент государственного имущества и земельных отношений Забайкальского края</t>
  </si>
  <si>
    <t>017</t>
  </si>
  <si>
    <t>Региональная служба по тарифам и ценообразованию Забайкальского края</t>
  </si>
  <si>
    <t>019</t>
  </si>
  <si>
    <t>025</t>
  </si>
  <si>
    <t xml:space="preserve">Министерство образования, науки и молодежной политики Забайкальского края </t>
  </si>
  <si>
    <t>026</t>
  </si>
  <si>
    <t>Министерство территориального развития Забайкальского края</t>
  </si>
  <si>
    <t>027</t>
  </si>
  <si>
    <t>Департамент записи актов гражданского состояния Забайкальского края</t>
  </si>
  <si>
    <t>031</t>
  </si>
  <si>
    <t>Департамент по обеспечению деятельности мировых судей Забайкальского края</t>
  </si>
  <si>
    <t>032</t>
  </si>
  <si>
    <t>Контрольно-счетная палата Забайкальского края</t>
  </si>
  <si>
    <t>034</t>
  </si>
  <si>
    <t>Избирательная комиссия Забайкальского края</t>
  </si>
  <si>
    <t>035</t>
  </si>
  <si>
    <t xml:space="preserve">Министерство природных ресурсов и экологии Забайкальского края </t>
  </si>
  <si>
    <t>046</t>
  </si>
  <si>
    <t>Законодательное Собрание Забайкальского края</t>
  </si>
  <si>
    <t>Уполномоченный по правам человека в Забайкальском крае и его аппарат</t>
  </si>
  <si>
    <t>Код ведомства</t>
  </si>
  <si>
    <t>Наименование</t>
  </si>
  <si>
    <t>№ п/п</t>
  </si>
  <si>
    <t>ИТОГО</t>
  </si>
  <si>
    <t>063</t>
  </si>
  <si>
    <t>Кол-во подве-домст-венных учреж-дений</t>
  </si>
  <si>
    <t>Сводная оценка (балл)</t>
  </si>
  <si>
    <t>Министерство экономического развития Забайкальского края</t>
  </si>
  <si>
    <t>066</t>
  </si>
  <si>
    <t>067</t>
  </si>
  <si>
    <t>сайт bus.gov.ru</t>
  </si>
  <si>
    <t>Уполномоченный по правам ребенка в Забайкальском крае и его аппарат</t>
  </si>
  <si>
    <t>065</t>
  </si>
  <si>
    <t>Уровень качества финансового менеджмента</t>
  </si>
  <si>
    <t>Уполномоченный по защите прав предпринимателей в Забайкальском крае</t>
  </si>
  <si>
    <t>068</t>
  </si>
  <si>
    <t>064</t>
  </si>
  <si>
    <t>Представительство Правительства Забайкальского края при Правительстве Российской Федерации</t>
  </si>
  <si>
    <t xml:space="preserve">Министерство природных ресурсов  Забайкальского края </t>
  </si>
  <si>
    <t xml:space="preserve">Министерство сельского хозяйства Забайкальского края </t>
  </si>
  <si>
    <t>Министерство труда и социальной защиты населения Забайкальского края</t>
  </si>
  <si>
    <t>Государственная инспекция Забайкальского края</t>
  </si>
  <si>
    <t>072</t>
  </si>
  <si>
    <t>Государственная служба по охране объектов культурного наследия Забайкальского края</t>
  </si>
  <si>
    <t>073</t>
  </si>
  <si>
    <t xml:space="preserve">4. Количество справок об  изменении сводной бюджетной росписи </t>
  </si>
  <si>
    <t>Х</t>
  </si>
  <si>
    <t xml:space="preserve">1. Своевременность предоставления реестра расходных обязательств </t>
  </si>
  <si>
    <t xml:space="preserve">2. Своевременность предоставления обоснований бюджетных ассигнований на очередной финансовый год и плановый период </t>
  </si>
  <si>
    <t>3. Качество и полнота формирования обоснований бюджетных ассигнований</t>
  </si>
  <si>
    <t>8. Эффективность управления просроченной  кредиторской задолженностью</t>
  </si>
  <si>
    <t>17. Отношение общего объема доходов от приносящей доход деятельности автономных и бюджетных учреждений, подведомственных ГРБС за отчетный год к году предшествующему отчетному</t>
  </si>
  <si>
    <t>18. Своевременность предоставления сводной  квартальной (годовой) бюджетной отчетности</t>
  </si>
  <si>
    <t>20. Доля бюджетных и автономных учреждений, подведомственных ГРБС, разместивших информацию о плане финансово-хозяйственной деятельности на официальном сайте в сети Интернет www.bus.gov.ru</t>
  </si>
  <si>
    <t>21. Доля государственных учреждений подведомственных ГРБС, опубликовавших отчеты о результатах деятельности и отчеты об использовании закрепленного за ними государственного имущества за отчетный финансовый год на официальном сайте в сети Интернет www.bus.gov.ru</t>
  </si>
  <si>
    <t>22. Доля государственных учреждений, подведомственных ГРБС, опубликовавших баланс за отчетный финансовый год на официальном сайте в сети Интернет www.bus.gov.ru</t>
  </si>
  <si>
    <t>28. Достижение значений показателей результативности исполнения ГРБС мероприятий, в целях софинансирования которых предоставляются субсидии из федерального бюджета</t>
  </si>
  <si>
    <t xml:space="preserve">9. Объем просроченной  кредиторской задолженности  по заработной плате </t>
  </si>
  <si>
    <t>16. Соблюдение сроков приведения государственной программы в соответствие с законом Забайкальского края о бюджете на очередной финансовый год и плановый период</t>
  </si>
  <si>
    <t xml:space="preserve">19. Доля государственных учреждений, подведомственных ГРБС, разместивших государственные задания, бюджетные сметы на текущий финансовый год и плановый период на официальном сайте в информационно-телекоммуникационной сети "Интернет" (www.bus.gov.ru) </t>
  </si>
  <si>
    <t>Оценка качества финансового менеджмента</t>
  </si>
  <si>
    <t>???</t>
  </si>
  <si>
    <t>Оценка качества финансового менеджмента главных распорядителей средств бюджета Забайкальского края, осуществляющих функции и полномочия учредителя в отношении не более десяти государственных учреждений</t>
  </si>
  <si>
    <t>Оценка качества финансового менеджмента главных распорядителей средств бюджета Забайкальского края, не осуществляющих функции и полномочия учредителя государственных учреждений</t>
  </si>
  <si>
    <t>Оценка качества финансового менеджмента главных распорядителей средств бюджета Забайкальского края, осуществляющих функции и полномочия учредителя в отношении более десяти государственных учреждений</t>
  </si>
  <si>
    <t>Оценка качества финансового менеджмента главных распорядителей средств бюджета Забайкальского края  за I полугодие 2019 года</t>
  </si>
  <si>
    <t xml:space="preserve"> за I полугодие 2019 года</t>
  </si>
  <si>
    <t>Министерство инвестиционного развития Забайкальского края</t>
  </si>
  <si>
    <t>079</t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</si>
</sst>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0.0"/>
    <numFmt numFmtId="166" formatCode="0.0%"/>
    <numFmt numFmtId="167" formatCode="#,##0.0"/>
  </numFmts>
  <fonts count="2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8"/>
      <color theme="3"/>
      <name val="Cambria"/>
      <family val="1"/>
      <charset val="204"/>
      <scheme val="maj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Arial Cyr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164" fontId="1" fillId="0" borderId="0" applyFont="0" applyFill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10" fillId="29" borderId="0" applyNumberFormat="0" applyBorder="0" applyAlignment="0" applyProtection="0"/>
    <xf numFmtId="0" fontId="11" fillId="30" borderId="7" applyNumberFormat="0" applyAlignment="0" applyProtection="0"/>
    <xf numFmtId="0" fontId="12" fillId="31" borderId="10" applyNumberFormat="0" applyAlignment="0" applyProtection="0"/>
    <xf numFmtId="0" fontId="13" fillId="0" borderId="0" applyNumberFormat="0" applyFill="0" applyBorder="0" applyAlignment="0" applyProtection="0"/>
    <xf numFmtId="0" fontId="14" fillId="32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3" borderId="7" applyNumberFormat="0" applyAlignment="0" applyProtection="0"/>
    <xf numFmtId="0" fontId="19" fillId="0" borderId="9" applyNumberFormat="0" applyFill="0" applyAlignment="0" applyProtection="0"/>
    <xf numFmtId="0" fontId="20" fillId="34" borderId="0" applyNumberFormat="0" applyBorder="0" applyAlignment="0" applyProtection="0"/>
    <xf numFmtId="0" fontId="8" fillId="35" borderId="11" applyNumberFormat="0" applyFont="0" applyAlignment="0" applyProtection="0"/>
    <xf numFmtId="0" fontId="21" fillId="30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</cellStyleXfs>
  <cellXfs count="59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vertical="center" wrapText="1"/>
    </xf>
    <xf numFmtId="0" fontId="4" fillId="0" borderId="0" xfId="0" applyFont="1" applyBorder="1"/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center" vertical="top" wrapText="1"/>
    </xf>
    <xf numFmtId="0" fontId="3" fillId="3" borderId="0" xfId="0" applyFont="1" applyFill="1" applyBorder="1"/>
    <xf numFmtId="0" fontId="4" fillId="3" borderId="1" xfId="1" applyNumberFormat="1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6" fillId="0" borderId="2" xfId="0" applyFont="1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/>
    <xf numFmtId="0" fontId="4" fillId="3" borderId="0" xfId="0" applyFont="1" applyFill="1" applyBorder="1" applyAlignment="1">
      <alignment horizontal="center" vertical="center"/>
    </xf>
    <xf numFmtId="0" fontId="4" fillId="4" borderId="0" xfId="0" applyFont="1" applyFill="1" applyBorder="1"/>
    <xf numFmtId="0" fontId="2" fillId="2" borderId="0" xfId="0" applyFont="1" applyFill="1" applyBorder="1"/>
    <xf numFmtId="166" fontId="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textRotation="88"/>
    </xf>
    <xf numFmtId="0" fontId="4" fillId="24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textRotation="90"/>
    </xf>
    <xf numFmtId="0" fontId="4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center" vertical="center" wrapText="1"/>
    </xf>
    <xf numFmtId="167" fontId="2" fillId="3" borderId="3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4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te" xfId="38"/>
    <cellStyle name="Output" xfId="39"/>
    <cellStyle name="Title" xfId="40"/>
    <cellStyle name="Total" xfId="41"/>
    <cellStyle name="Warning Text" xfId="42"/>
    <cellStyle name="Обычный" xfId="0" builtinId="0"/>
    <cellStyle name="Обычный 2" xfId="43"/>
    <cellStyle name="Финансовый" xfId="1" builtinId="3"/>
  </cellStyles>
  <dxfs count="0"/>
  <tableStyles count="0" defaultTableStyle="TableStyleMedium9" defaultPivotStyle="PivotStyleLight16"/>
  <colors>
    <mruColors>
      <color rgb="FFCCFF99"/>
      <color rgb="FFFF66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tabColor rgb="FF92D050"/>
  </sheetPr>
  <dimension ref="A1:S32"/>
  <sheetViews>
    <sheetView tabSelected="1" view="pageBreakPreview" zoomScale="90" zoomScaleNormal="62" zoomScaleSheetLayoutView="9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B3" sqref="B3"/>
    </sheetView>
  </sheetViews>
  <sheetFormatPr defaultColWidth="9.140625" defaultRowHeight="15.75"/>
  <cols>
    <col min="1" max="1" width="4.85546875" style="2" customWidth="1"/>
    <col min="2" max="2" width="83.7109375" style="5" customWidth="1"/>
    <col min="3" max="3" width="11.85546875" style="1" hidden="1" customWidth="1"/>
    <col min="4" max="4" width="9.42578125" style="2" hidden="1" customWidth="1"/>
    <col min="5" max="7" width="21.85546875" style="24" customWidth="1"/>
    <col min="8" max="8" width="16.28515625" style="20" customWidth="1"/>
    <col min="9" max="9" width="19.140625" style="18" customWidth="1"/>
    <col min="10" max="10" width="17" style="21" customWidth="1"/>
    <col min="11" max="11" width="29.28515625" style="21" customWidth="1"/>
    <col min="12" max="12" width="27.140625" style="1" customWidth="1"/>
    <col min="13" max="13" width="22.5703125" style="1" customWidth="1"/>
    <col min="14" max="14" width="31.85546875" style="1" customWidth="1"/>
    <col min="15" max="15" width="30.28515625" style="1" customWidth="1"/>
    <col min="16" max="16" width="33.140625" style="1" customWidth="1"/>
    <col min="17" max="17" width="27.28515625" style="1" customWidth="1"/>
    <col min="18" max="18" width="27.28515625" style="9" customWidth="1"/>
    <col min="19" max="19" width="14" style="11" customWidth="1"/>
    <col min="20" max="16384" width="9.140625" style="1"/>
  </cols>
  <sheetData>
    <row r="1" spans="1:19" ht="15.75" customHeight="1">
      <c r="A1" s="51" t="s">
        <v>83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2" spans="1:19" ht="18.75" customHeigh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  <c r="N2" s="53"/>
      <c r="O2" s="53"/>
      <c r="P2" s="53"/>
      <c r="Q2" s="53"/>
      <c r="R2" s="53"/>
      <c r="S2" s="53"/>
    </row>
    <row r="3" spans="1:19" ht="174" customHeight="1">
      <c r="A3" s="28" t="s">
        <v>40</v>
      </c>
      <c r="B3" s="29" t="s">
        <v>39</v>
      </c>
      <c r="C3" s="28" t="s">
        <v>38</v>
      </c>
      <c r="D3" s="28" t="s">
        <v>43</v>
      </c>
      <c r="E3" s="31" t="s">
        <v>65</v>
      </c>
      <c r="F3" s="31" t="s">
        <v>66</v>
      </c>
      <c r="G3" s="31" t="s">
        <v>67</v>
      </c>
      <c r="H3" s="37" t="s">
        <v>63</v>
      </c>
      <c r="I3" s="37" t="s">
        <v>68</v>
      </c>
      <c r="J3" s="37" t="s">
        <v>75</v>
      </c>
      <c r="K3" s="37" t="s">
        <v>76</v>
      </c>
      <c r="L3" s="37" t="s">
        <v>69</v>
      </c>
      <c r="M3" s="8" t="s">
        <v>70</v>
      </c>
      <c r="N3" s="8" t="s">
        <v>77</v>
      </c>
      <c r="O3" s="8" t="s">
        <v>71</v>
      </c>
      <c r="P3" s="8" t="s">
        <v>72</v>
      </c>
      <c r="Q3" s="8" t="s">
        <v>73</v>
      </c>
      <c r="R3" s="8" t="s">
        <v>74</v>
      </c>
      <c r="S3" s="36" t="s">
        <v>41</v>
      </c>
    </row>
    <row r="4" spans="1:19" ht="18.75" hidden="1" customHeight="1">
      <c r="A4" s="31"/>
      <c r="B4" s="32"/>
      <c r="C4" s="31"/>
      <c r="D4" s="31"/>
      <c r="E4" s="34"/>
      <c r="F4" s="34"/>
      <c r="G4" s="34"/>
      <c r="H4" s="37"/>
      <c r="I4" s="37"/>
      <c r="J4" s="37"/>
      <c r="K4" s="37"/>
      <c r="L4" s="37"/>
      <c r="M4" s="38"/>
      <c r="N4" s="8"/>
      <c r="O4" s="8"/>
      <c r="P4" s="8"/>
      <c r="Q4" s="8"/>
      <c r="R4" s="38" t="s">
        <v>79</v>
      </c>
      <c r="S4" s="33"/>
    </row>
    <row r="5" spans="1:19" ht="53.25" customHeight="1">
      <c r="A5" s="6">
        <v>1</v>
      </c>
      <c r="B5" s="12" t="s">
        <v>0</v>
      </c>
      <c r="C5" s="13" t="s">
        <v>1</v>
      </c>
      <c r="D5" s="6">
        <v>0</v>
      </c>
      <c r="E5" s="35">
        <v>0</v>
      </c>
      <c r="F5" s="35">
        <v>0</v>
      </c>
      <c r="G5" s="35">
        <v>5</v>
      </c>
      <c r="H5" s="39">
        <v>5</v>
      </c>
      <c r="I5" s="30">
        <v>5</v>
      </c>
      <c r="J5" s="30">
        <v>5</v>
      </c>
      <c r="K5" s="30">
        <v>0</v>
      </c>
      <c r="L5" s="44">
        <v>2.5714285714285716</v>
      </c>
      <c r="M5" s="40">
        <v>5</v>
      </c>
      <c r="N5" s="26">
        <v>5</v>
      </c>
      <c r="O5" s="26">
        <v>5</v>
      </c>
      <c r="P5" s="26">
        <v>0</v>
      </c>
      <c r="Q5" s="26">
        <v>1</v>
      </c>
      <c r="R5" s="41">
        <v>5</v>
      </c>
      <c r="S5" s="25">
        <f>SUM(E5:R5)</f>
        <v>43.571428571428569</v>
      </c>
    </row>
    <row r="6" spans="1:19" ht="18" customHeight="1">
      <c r="A6" s="6">
        <v>2</v>
      </c>
      <c r="B6" s="12" t="s">
        <v>2</v>
      </c>
      <c r="C6" s="13" t="s">
        <v>3</v>
      </c>
      <c r="D6" s="6">
        <v>2</v>
      </c>
      <c r="E6" s="35">
        <v>5</v>
      </c>
      <c r="F6" s="35">
        <v>5</v>
      </c>
      <c r="G6" s="35">
        <v>5</v>
      </c>
      <c r="H6" s="39">
        <v>5</v>
      </c>
      <c r="I6" s="30">
        <v>5</v>
      </c>
      <c r="J6" s="30">
        <v>5</v>
      </c>
      <c r="K6" s="30">
        <v>5</v>
      </c>
      <c r="L6" s="44">
        <v>2.6</v>
      </c>
      <c r="M6" s="40">
        <v>5</v>
      </c>
      <c r="N6" s="26">
        <v>5</v>
      </c>
      <c r="O6" s="26">
        <v>4.3</v>
      </c>
      <c r="P6" s="26">
        <v>5</v>
      </c>
      <c r="Q6" s="26">
        <v>5</v>
      </c>
      <c r="R6" s="41">
        <v>3.5</v>
      </c>
      <c r="S6" s="25">
        <f t="shared" ref="S6:S30" si="0">SUM(E6:R6)</f>
        <v>65.400000000000006</v>
      </c>
    </row>
    <row r="7" spans="1:19" ht="19.5" customHeight="1">
      <c r="A7" s="6">
        <v>3</v>
      </c>
      <c r="B7" s="12" t="s">
        <v>4</v>
      </c>
      <c r="C7" s="13" t="s">
        <v>5</v>
      </c>
      <c r="D7" s="6">
        <v>70</v>
      </c>
      <c r="E7" s="35">
        <v>0</v>
      </c>
      <c r="F7" s="35">
        <v>0</v>
      </c>
      <c r="G7" s="35">
        <v>5</v>
      </c>
      <c r="H7" s="39">
        <v>5</v>
      </c>
      <c r="I7" s="30">
        <v>5</v>
      </c>
      <c r="J7" s="30">
        <v>5</v>
      </c>
      <c r="K7" s="30">
        <v>5</v>
      </c>
      <c r="L7" s="26">
        <v>2</v>
      </c>
      <c r="M7" s="40">
        <v>5</v>
      </c>
      <c r="N7" s="26">
        <v>5</v>
      </c>
      <c r="O7" s="26">
        <v>1</v>
      </c>
      <c r="P7" s="26">
        <v>5</v>
      </c>
      <c r="Q7" s="26">
        <v>5</v>
      </c>
      <c r="R7" s="41">
        <v>0</v>
      </c>
      <c r="S7" s="25">
        <f t="shared" si="0"/>
        <v>48</v>
      </c>
    </row>
    <row r="8" spans="1:19" ht="18" customHeight="1">
      <c r="A8" s="6">
        <v>4</v>
      </c>
      <c r="B8" s="12" t="s">
        <v>6</v>
      </c>
      <c r="C8" s="13" t="s">
        <v>7</v>
      </c>
      <c r="D8" s="6">
        <v>22</v>
      </c>
      <c r="E8" s="35">
        <v>0</v>
      </c>
      <c r="F8" s="35">
        <v>0</v>
      </c>
      <c r="G8" s="35">
        <v>5</v>
      </c>
      <c r="H8" s="39">
        <v>5</v>
      </c>
      <c r="I8" s="30">
        <v>0</v>
      </c>
      <c r="J8" s="30">
        <v>5</v>
      </c>
      <c r="K8" s="30">
        <v>5</v>
      </c>
      <c r="L8" s="26">
        <v>2</v>
      </c>
      <c r="M8" s="40">
        <v>5</v>
      </c>
      <c r="N8" s="26">
        <v>5</v>
      </c>
      <c r="O8" s="26">
        <v>5</v>
      </c>
      <c r="P8" s="26">
        <v>5</v>
      </c>
      <c r="Q8" s="26">
        <v>5</v>
      </c>
      <c r="R8" s="41">
        <v>5</v>
      </c>
      <c r="S8" s="25">
        <f t="shared" si="0"/>
        <v>52</v>
      </c>
    </row>
    <row r="9" spans="1:19" ht="17.25" customHeight="1">
      <c r="A9" s="6">
        <v>5</v>
      </c>
      <c r="B9" s="12" t="s">
        <v>8</v>
      </c>
      <c r="C9" s="13" t="s">
        <v>9</v>
      </c>
      <c r="D9" s="6">
        <v>3</v>
      </c>
      <c r="E9" s="35">
        <v>0</v>
      </c>
      <c r="F9" s="35">
        <v>0</v>
      </c>
      <c r="G9" s="35">
        <v>5</v>
      </c>
      <c r="H9" s="39">
        <v>5</v>
      </c>
      <c r="I9" s="30">
        <v>5</v>
      </c>
      <c r="J9" s="30">
        <v>5</v>
      </c>
      <c r="K9" s="30">
        <v>5</v>
      </c>
      <c r="L9" s="26">
        <v>5</v>
      </c>
      <c r="M9" s="40">
        <v>5</v>
      </c>
      <c r="N9" s="26">
        <v>5</v>
      </c>
      <c r="O9" s="26">
        <v>5</v>
      </c>
      <c r="P9" s="26">
        <v>5</v>
      </c>
      <c r="Q9" s="26">
        <v>5</v>
      </c>
      <c r="R9" s="41">
        <v>3.5</v>
      </c>
      <c r="S9" s="25">
        <f t="shared" si="0"/>
        <v>58.5</v>
      </c>
    </row>
    <row r="10" spans="1:19">
      <c r="A10" s="6">
        <v>6</v>
      </c>
      <c r="B10" s="12" t="s">
        <v>58</v>
      </c>
      <c r="C10" s="13" t="s">
        <v>11</v>
      </c>
      <c r="D10" s="6">
        <v>62</v>
      </c>
      <c r="E10" s="35">
        <v>0</v>
      </c>
      <c r="F10" s="35">
        <v>0</v>
      </c>
      <c r="G10" s="35">
        <v>5</v>
      </c>
      <c r="H10" s="39">
        <v>5</v>
      </c>
      <c r="I10" s="30">
        <v>5</v>
      </c>
      <c r="J10" s="30">
        <v>5</v>
      </c>
      <c r="K10" s="30">
        <v>5</v>
      </c>
      <c r="L10" s="26">
        <v>2</v>
      </c>
      <c r="M10" s="40">
        <v>5</v>
      </c>
      <c r="N10" s="26">
        <v>5</v>
      </c>
      <c r="O10" s="26">
        <v>5</v>
      </c>
      <c r="P10" s="26">
        <v>0</v>
      </c>
      <c r="Q10" s="26">
        <v>5</v>
      </c>
      <c r="R10" s="41">
        <v>5</v>
      </c>
      <c r="S10" s="25">
        <f t="shared" si="0"/>
        <v>52</v>
      </c>
    </row>
    <row r="11" spans="1:19">
      <c r="A11" s="6">
        <v>7</v>
      </c>
      <c r="B11" s="12" t="s">
        <v>12</v>
      </c>
      <c r="C11" s="13" t="s">
        <v>13</v>
      </c>
      <c r="D11" s="6">
        <v>9</v>
      </c>
      <c r="E11" s="35">
        <v>0</v>
      </c>
      <c r="F11" s="35">
        <v>0</v>
      </c>
      <c r="G11" s="35">
        <v>5</v>
      </c>
      <c r="H11" s="39">
        <v>5</v>
      </c>
      <c r="I11" s="30">
        <v>0</v>
      </c>
      <c r="J11" s="30">
        <v>5</v>
      </c>
      <c r="K11" s="30">
        <v>5</v>
      </c>
      <c r="L11" s="26">
        <v>5</v>
      </c>
      <c r="M11" s="40">
        <v>5</v>
      </c>
      <c r="N11" s="26">
        <v>1</v>
      </c>
      <c r="O11" s="26">
        <v>5</v>
      </c>
      <c r="P11" s="26">
        <v>0</v>
      </c>
      <c r="Q11" s="26">
        <v>1</v>
      </c>
      <c r="R11" s="41">
        <v>5</v>
      </c>
      <c r="S11" s="25">
        <f t="shared" si="0"/>
        <v>42</v>
      </c>
    </row>
    <row r="12" spans="1:19" ht="16.5" customHeight="1">
      <c r="A12" s="6">
        <v>8</v>
      </c>
      <c r="B12" s="12" t="s">
        <v>14</v>
      </c>
      <c r="C12" s="13" t="s">
        <v>15</v>
      </c>
      <c r="D12" s="6">
        <v>3</v>
      </c>
      <c r="E12" s="35">
        <v>5</v>
      </c>
      <c r="F12" s="35">
        <v>5</v>
      </c>
      <c r="G12" s="35">
        <v>5</v>
      </c>
      <c r="H12" s="39">
        <v>5</v>
      </c>
      <c r="I12" s="30">
        <v>0</v>
      </c>
      <c r="J12" s="30">
        <v>5</v>
      </c>
      <c r="K12" s="30">
        <v>0</v>
      </c>
      <c r="L12" s="26">
        <v>0</v>
      </c>
      <c r="M12" s="40">
        <v>5</v>
      </c>
      <c r="N12" s="26">
        <v>5</v>
      </c>
      <c r="O12" s="26">
        <v>5</v>
      </c>
      <c r="P12" s="26">
        <v>5</v>
      </c>
      <c r="Q12" s="26">
        <v>5</v>
      </c>
      <c r="R12" s="41">
        <v>3.5</v>
      </c>
      <c r="S12" s="25">
        <f t="shared" si="0"/>
        <v>53.5</v>
      </c>
    </row>
    <row r="13" spans="1:19">
      <c r="A13" s="6">
        <v>9</v>
      </c>
      <c r="B13" s="12" t="s">
        <v>85</v>
      </c>
      <c r="C13" s="13" t="s">
        <v>16</v>
      </c>
      <c r="D13" s="6">
        <v>0</v>
      </c>
      <c r="E13" s="35">
        <v>5</v>
      </c>
      <c r="F13" s="35">
        <v>5</v>
      </c>
      <c r="G13" s="35">
        <v>5</v>
      </c>
      <c r="H13" s="39">
        <v>5</v>
      </c>
      <c r="I13" s="30">
        <v>5</v>
      </c>
      <c r="J13" s="30">
        <v>5</v>
      </c>
      <c r="K13" s="30">
        <v>5</v>
      </c>
      <c r="L13" s="26" t="s">
        <v>64</v>
      </c>
      <c r="M13" s="40">
        <v>5</v>
      </c>
      <c r="N13" s="26" t="s">
        <v>64</v>
      </c>
      <c r="O13" s="26" t="s">
        <v>64</v>
      </c>
      <c r="P13" s="26" t="s">
        <v>64</v>
      </c>
      <c r="Q13" s="26" t="s">
        <v>64</v>
      </c>
      <c r="R13" s="41">
        <v>3.5</v>
      </c>
      <c r="S13" s="25">
        <f t="shared" si="0"/>
        <v>43.5</v>
      </c>
    </row>
    <row r="14" spans="1:19" s="5" customFormat="1" ht="36.75" customHeight="1">
      <c r="A14" s="6">
        <v>10</v>
      </c>
      <c r="B14" s="12" t="s">
        <v>17</v>
      </c>
      <c r="C14" s="13" t="s">
        <v>18</v>
      </c>
      <c r="D14" s="6">
        <v>3</v>
      </c>
      <c r="E14" s="35">
        <v>5</v>
      </c>
      <c r="F14" s="35">
        <v>5</v>
      </c>
      <c r="G14" s="35">
        <v>5</v>
      </c>
      <c r="H14" s="39">
        <v>5</v>
      </c>
      <c r="I14" s="30">
        <v>5</v>
      </c>
      <c r="J14" s="30">
        <v>5</v>
      </c>
      <c r="K14" s="30">
        <v>5</v>
      </c>
      <c r="L14" s="26">
        <v>5</v>
      </c>
      <c r="M14" s="40">
        <v>5</v>
      </c>
      <c r="N14" s="26">
        <v>5</v>
      </c>
      <c r="O14" s="26">
        <v>5</v>
      </c>
      <c r="P14" s="26">
        <v>5</v>
      </c>
      <c r="Q14" s="26">
        <v>5</v>
      </c>
      <c r="R14" s="41">
        <v>5</v>
      </c>
      <c r="S14" s="25">
        <f t="shared" si="0"/>
        <v>70</v>
      </c>
    </row>
    <row r="15" spans="1:19">
      <c r="A15" s="6">
        <v>11</v>
      </c>
      <c r="B15" s="12" t="s">
        <v>19</v>
      </c>
      <c r="C15" s="13" t="s">
        <v>20</v>
      </c>
      <c r="D15" s="6">
        <v>1</v>
      </c>
      <c r="E15" s="35">
        <v>5</v>
      </c>
      <c r="F15" s="35">
        <v>5</v>
      </c>
      <c r="G15" s="35">
        <v>5</v>
      </c>
      <c r="H15" s="39">
        <v>5</v>
      </c>
      <c r="I15" s="30">
        <v>5</v>
      </c>
      <c r="J15" s="30">
        <v>5</v>
      </c>
      <c r="K15" s="30">
        <v>3.1</v>
      </c>
      <c r="L15" s="44">
        <v>2.5714285714285716</v>
      </c>
      <c r="M15" s="40">
        <v>5</v>
      </c>
      <c r="N15" s="26">
        <v>5</v>
      </c>
      <c r="O15" s="26">
        <v>4.3</v>
      </c>
      <c r="P15" s="26">
        <v>5</v>
      </c>
      <c r="Q15" s="26">
        <v>5</v>
      </c>
      <c r="R15" s="41">
        <v>3.5</v>
      </c>
      <c r="S15" s="25">
        <f t="shared" si="0"/>
        <v>63.471428571428568</v>
      </c>
    </row>
    <row r="16" spans="1:19" s="5" customFormat="1" ht="15.75" customHeight="1">
      <c r="A16" s="6">
        <v>12</v>
      </c>
      <c r="B16" s="12" t="s">
        <v>45</v>
      </c>
      <c r="C16" s="13" t="s">
        <v>21</v>
      </c>
      <c r="D16" s="6">
        <v>1</v>
      </c>
      <c r="E16" s="35">
        <v>5</v>
      </c>
      <c r="F16" s="35">
        <v>5</v>
      </c>
      <c r="G16" s="35">
        <v>5</v>
      </c>
      <c r="H16" s="39">
        <v>5</v>
      </c>
      <c r="I16" s="30">
        <v>5</v>
      </c>
      <c r="J16" s="30">
        <v>5</v>
      </c>
      <c r="K16" s="30">
        <v>5</v>
      </c>
      <c r="L16" s="26">
        <v>0</v>
      </c>
      <c r="M16" s="40">
        <v>5</v>
      </c>
      <c r="N16" s="26">
        <v>0</v>
      </c>
      <c r="O16" s="26">
        <v>5</v>
      </c>
      <c r="P16" s="26">
        <v>5</v>
      </c>
      <c r="Q16" s="26">
        <v>5</v>
      </c>
      <c r="R16" s="41">
        <v>5</v>
      </c>
      <c r="S16" s="25">
        <f t="shared" si="0"/>
        <v>60</v>
      </c>
    </row>
    <row r="17" spans="1:19">
      <c r="A17" s="6">
        <v>13</v>
      </c>
      <c r="B17" s="12" t="s">
        <v>22</v>
      </c>
      <c r="C17" s="13" t="s">
        <v>23</v>
      </c>
      <c r="D17" s="6">
        <v>49</v>
      </c>
      <c r="E17" s="35">
        <v>0</v>
      </c>
      <c r="F17" s="35">
        <v>0</v>
      </c>
      <c r="G17" s="35">
        <v>5</v>
      </c>
      <c r="H17" s="39">
        <v>5</v>
      </c>
      <c r="I17" s="30">
        <v>0</v>
      </c>
      <c r="J17" s="30">
        <v>5</v>
      </c>
      <c r="K17" s="30">
        <v>5</v>
      </c>
      <c r="L17" s="26">
        <v>5</v>
      </c>
      <c r="M17" s="40">
        <v>5</v>
      </c>
      <c r="N17" s="26">
        <v>0</v>
      </c>
      <c r="O17" s="26">
        <v>3</v>
      </c>
      <c r="P17" s="26">
        <v>0</v>
      </c>
      <c r="Q17" s="26">
        <v>3</v>
      </c>
      <c r="R17" s="41">
        <v>5</v>
      </c>
      <c r="S17" s="25">
        <f t="shared" si="0"/>
        <v>41</v>
      </c>
    </row>
    <row r="18" spans="1:19">
      <c r="A18" s="6">
        <v>14</v>
      </c>
      <c r="B18" s="12" t="s">
        <v>24</v>
      </c>
      <c r="C18" s="13" t="s">
        <v>25</v>
      </c>
      <c r="D18" s="6">
        <v>2</v>
      </c>
      <c r="E18" s="35">
        <v>5</v>
      </c>
      <c r="F18" s="35">
        <v>5</v>
      </c>
      <c r="G18" s="35">
        <v>5</v>
      </c>
      <c r="H18" s="39">
        <v>0</v>
      </c>
      <c r="I18" s="30">
        <v>0</v>
      </c>
      <c r="J18" s="30">
        <v>5</v>
      </c>
      <c r="K18" s="30">
        <v>0</v>
      </c>
      <c r="L18" s="26">
        <v>0</v>
      </c>
      <c r="M18" s="40">
        <v>5</v>
      </c>
      <c r="N18" s="26">
        <v>5</v>
      </c>
      <c r="O18" s="26">
        <v>5</v>
      </c>
      <c r="P18" s="26">
        <v>5</v>
      </c>
      <c r="Q18" s="26">
        <v>5</v>
      </c>
      <c r="R18" s="41">
        <v>0</v>
      </c>
      <c r="S18" s="25">
        <f t="shared" si="0"/>
        <v>45</v>
      </c>
    </row>
    <row r="19" spans="1:19">
      <c r="A19" s="6">
        <v>15</v>
      </c>
      <c r="B19" s="12" t="s">
        <v>26</v>
      </c>
      <c r="C19" s="13" t="s">
        <v>27</v>
      </c>
      <c r="D19" s="6">
        <v>0</v>
      </c>
      <c r="E19" s="35">
        <v>5</v>
      </c>
      <c r="F19" s="35">
        <v>5</v>
      </c>
      <c r="G19" s="35">
        <v>5</v>
      </c>
      <c r="H19" s="39">
        <v>5</v>
      </c>
      <c r="I19" s="30">
        <v>5</v>
      </c>
      <c r="J19" s="30">
        <v>5</v>
      </c>
      <c r="K19" s="30">
        <v>3.1</v>
      </c>
      <c r="L19" s="26" t="s">
        <v>64</v>
      </c>
      <c r="M19" s="40">
        <v>5</v>
      </c>
      <c r="N19" s="26" t="s">
        <v>64</v>
      </c>
      <c r="O19" s="26" t="s">
        <v>64</v>
      </c>
      <c r="P19" s="26" t="s">
        <v>64</v>
      </c>
      <c r="Q19" s="26" t="s">
        <v>64</v>
      </c>
      <c r="R19" s="41">
        <v>3.5</v>
      </c>
      <c r="S19" s="25">
        <f t="shared" si="0"/>
        <v>41.6</v>
      </c>
    </row>
    <row r="20" spans="1:19">
      <c r="A20" s="6">
        <v>16</v>
      </c>
      <c r="B20" s="12" t="s">
        <v>28</v>
      </c>
      <c r="C20" s="13" t="s">
        <v>29</v>
      </c>
      <c r="D20" s="6">
        <v>1</v>
      </c>
      <c r="E20" s="35">
        <v>5</v>
      </c>
      <c r="F20" s="35">
        <v>5</v>
      </c>
      <c r="G20" s="35">
        <v>5</v>
      </c>
      <c r="H20" s="39">
        <v>5</v>
      </c>
      <c r="I20" s="30">
        <v>5</v>
      </c>
      <c r="J20" s="30">
        <v>5</v>
      </c>
      <c r="K20" s="30">
        <v>3.1</v>
      </c>
      <c r="L20" s="44">
        <v>2.5714285714285716</v>
      </c>
      <c r="M20" s="40">
        <v>5</v>
      </c>
      <c r="N20" s="26">
        <v>5</v>
      </c>
      <c r="O20" s="26">
        <v>4.3</v>
      </c>
      <c r="P20" s="26">
        <v>5</v>
      </c>
      <c r="Q20" s="26">
        <v>5</v>
      </c>
      <c r="R20" s="41">
        <v>3.5</v>
      </c>
      <c r="S20" s="25">
        <f t="shared" si="0"/>
        <v>63.471428571428568</v>
      </c>
    </row>
    <row r="21" spans="1:19">
      <c r="A21" s="6">
        <v>17</v>
      </c>
      <c r="B21" s="12" t="s">
        <v>30</v>
      </c>
      <c r="C21" s="13" t="s">
        <v>31</v>
      </c>
      <c r="D21" s="6">
        <v>0</v>
      </c>
      <c r="E21" s="35">
        <v>5</v>
      </c>
      <c r="F21" s="35">
        <v>5</v>
      </c>
      <c r="G21" s="35">
        <v>5</v>
      </c>
      <c r="H21" s="39">
        <v>5</v>
      </c>
      <c r="I21" s="30">
        <v>5</v>
      </c>
      <c r="J21" s="30">
        <v>5</v>
      </c>
      <c r="K21" s="30">
        <v>3.1</v>
      </c>
      <c r="L21" s="26" t="s">
        <v>64</v>
      </c>
      <c r="M21" s="40">
        <v>5</v>
      </c>
      <c r="N21" s="26" t="s">
        <v>64</v>
      </c>
      <c r="O21" s="26" t="s">
        <v>64</v>
      </c>
      <c r="P21" s="26" t="s">
        <v>64</v>
      </c>
      <c r="Q21" s="26" t="s">
        <v>64</v>
      </c>
      <c r="R21" s="41">
        <v>3.5</v>
      </c>
      <c r="S21" s="25">
        <f t="shared" si="0"/>
        <v>41.6</v>
      </c>
    </row>
    <row r="22" spans="1:19">
      <c r="A22" s="6">
        <v>18</v>
      </c>
      <c r="B22" s="12" t="s">
        <v>32</v>
      </c>
      <c r="C22" s="13" t="s">
        <v>33</v>
      </c>
      <c r="D22" s="6">
        <v>0</v>
      </c>
      <c r="E22" s="35">
        <v>5</v>
      </c>
      <c r="F22" s="35">
        <v>5</v>
      </c>
      <c r="G22" s="35">
        <v>5</v>
      </c>
      <c r="H22" s="39">
        <v>5</v>
      </c>
      <c r="I22" s="30">
        <v>5</v>
      </c>
      <c r="J22" s="30">
        <v>5</v>
      </c>
      <c r="K22" s="30">
        <v>3.1</v>
      </c>
      <c r="L22" s="26" t="s">
        <v>64</v>
      </c>
      <c r="M22" s="40">
        <v>5</v>
      </c>
      <c r="N22" s="26" t="s">
        <v>64</v>
      </c>
      <c r="O22" s="26" t="s">
        <v>64</v>
      </c>
      <c r="P22" s="26" t="s">
        <v>64</v>
      </c>
      <c r="Q22" s="26" t="s">
        <v>64</v>
      </c>
      <c r="R22" s="41">
        <v>3.5</v>
      </c>
      <c r="S22" s="25">
        <f t="shared" si="0"/>
        <v>41.6</v>
      </c>
    </row>
    <row r="23" spans="1:19">
      <c r="A23" s="6">
        <v>19</v>
      </c>
      <c r="B23" s="12" t="s">
        <v>56</v>
      </c>
      <c r="C23" s="13" t="s">
        <v>35</v>
      </c>
      <c r="D23" s="6">
        <v>7</v>
      </c>
      <c r="E23" s="35">
        <v>0</v>
      </c>
      <c r="F23" s="35">
        <v>0</v>
      </c>
      <c r="G23" s="35">
        <v>5</v>
      </c>
      <c r="H23" s="39">
        <v>5</v>
      </c>
      <c r="I23" s="30">
        <v>0</v>
      </c>
      <c r="J23" s="30">
        <v>5</v>
      </c>
      <c r="K23" s="30">
        <v>0</v>
      </c>
      <c r="L23" s="26">
        <v>5</v>
      </c>
      <c r="M23" s="40">
        <v>5</v>
      </c>
      <c r="N23" s="26">
        <v>1</v>
      </c>
      <c r="O23" s="26">
        <v>5</v>
      </c>
      <c r="P23" s="26">
        <v>5</v>
      </c>
      <c r="Q23" s="26">
        <v>5</v>
      </c>
      <c r="R23" s="41">
        <v>3.5</v>
      </c>
      <c r="S23" s="25">
        <f t="shared" si="0"/>
        <v>44.5</v>
      </c>
    </row>
    <row r="24" spans="1:19">
      <c r="A24" s="6">
        <v>20</v>
      </c>
      <c r="B24" s="12" t="s">
        <v>36</v>
      </c>
      <c r="C24" s="13" t="s">
        <v>42</v>
      </c>
      <c r="D24" s="6">
        <v>0</v>
      </c>
      <c r="E24" s="35">
        <v>5</v>
      </c>
      <c r="F24" s="35">
        <v>5</v>
      </c>
      <c r="G24" s="35">
        <v>5</v>
      </c>
      <c r="H24" s="39">
        <v>0</v>
      </c>
      <c r="I24" s="30">
        <v>5</v>
      </c>
      <c r="J24" s="30">
        <v>5</v>
      </c>
      <c r="K24" s="30">
        <v>3.1</v>
      </c>
      <c r="L24" s="26" t="s">
        <v>64</v>
      </c>
      <c r="M24" s="40">
        <v>5</v>
      </c>
      <c r="N24" s="26" t="s">
        <v>64</v>
      </c>
      <c r="O24" s="26" t="s">
        <v>64</v>
      </c>
      <c r="P24" s="26" t="s">
        <v>64</v>
      </c>
      <c r="Q24" s="26" t="s">
        <v>64</v>
      </c>
      <c r="R24" s="41">
        <v>3.5</v>
      </c>
      <c r="S24" s="25">
        <f t="shared" si="0"/>
        <v>36.6</v>
      </c>
    </row>
    <row r="25" spans="1:19" ht="31.5">
      <c r="A25" s="6">
        <v>21</v>
      </c>
      <c r="B25" s="12" t="s">
        <v>55</v>
      </c>
      <c r="C25" s="13" t="s">
        <v>54</v>
      </c>
      <c r="D25" s="6">
        <v>0</v>
      </c>
      <c r="E25" s="35">
        <v>5</v>
      </c>
      <c r="F25" s="35">
        <v>5</v>
      </c>
      <c r="G25" s="35">
        <v>5</v>
      </c>
      <c r="H25" s="39">
        <v>0</v>
      </c>
      <c r="I25" s="30">
        <v>5</v>
      </c>
      <c r="J25" s="30">
        <v>5</v>
      </c>
      <c r="K25" s="30">
        <v>3.1</v>
      </c>
      <c r="L25" s="26" t="s">
        <v>64</v>
      </c>
      <c r="M25" s="40">
        <v>5</v>
      </c>
      <c r="N25" s="26" t="s">
        <v>64</v>
      </c>
      <c r="O25" s="26" t="s">
        <v>64</v>
      </c>
      <c r="P25" s="26" t="s">
        <v>64</v>
      </c>
      <c r="Q25" s="26" t="s">
        <v>64</v>
      </c>
      <c r="R25" s="41">
        <v>3.5</v>
      </c>
      <c r="S25" s="25">
        <f t="shared" si="0"/>
        <v>36.6</v>
      </c>
    </row>
    <row r="26" spans="1:19">
      <c r="A26" s="6">
        <v>22</v>
      </c>
      <c r="B26" s="12" t="s">
        <v>49</v>
      </c>
      <c r="C26" s="13" t="s">
        <v>50</v>
      </c>
      <c r="D26" s="6">
        <v>0</v>
      </c>
      <c r="E26" s="35">
        <v>5</v>
      </c>
      <c r="F26" s="35">
        <v>5</v>
      </c>
      <c r="G26" s="35">
        <v>5</v>
      </c>
      <c r="H26" s="39">
        <v>5</v>
      </c>
      <c r="I26" s="30">
        <v>5</v>
      </c>
      <c r="J26" s="30">
        <v>5</v>
      </c>
      <c r="K26" s="30">
        <v>3.1</v>
      </c>
      <c r="L26" s="26" t="s">
        <v>64</v>
      </c>
      <c r="M26" s="40">
        <v>5</v>
      </c>
      <c r="N26" s="26" t="s">
        <v>64</v>
      </c>
      <c r="O26" s="26" t="s">
        <v>64</v>
      </c>
      <c r="P26" s="26" t="s">
        <v>64</v>
      </c>
      <c r="Q26" s="26" t="s">
        <v>64</v>
      </c>
      <c r="R26" s="41">
        <v>3.5</v>
      </c>
      <c r="S26" s="25">
        <f t="shared" si="0"/>
        <v>41.6</v>
      </c>
    </row>
    <row r="27" spans="1:19">
      <c r="A27" s="6">
        <v>23</v>
      </c>
      <c r="B27" s="12" t="s">
        <v>57</v>
      </c>
      <c r="C27" s="13" t="s">
        <v>46</v>
      </c>
      <c r="D27" s="6">
        <v>36</v>
      </c>
      <c r="E27" s="35">
        <v>5</v>
      </c>
      <c r="F27" s="35">
        <v>5</v>
      </c>
      <c r="G27" s="35">
        <v>5</v>
      </c>
      <c r="H27" s="39">
        <v>5</v>
      </c>
      <c r="I27" s="30">
        <v>5</v>
      </c>
      <c r="J27" s="30">
        <v>5</v>
      </c>
      <c r="K27" s="30">
        <v>0</v>
      </c>
      <c r="L27" s="26">
        <v>5</v>
      </c>
      <c r="M27" s="40">
        <v>5</v>
      </c>
      <c r="N27" s="26">
        <v>0</v>
      </c>
      <c r="O27" s="26">
        <v>1</v>
      </c>
      <c r="P27" s="26">
        <v>1</v>
      </c>
      <c r="Q27" s="26">
        <v>3</v>
      </c>
      <c r="R27" s="41">
        <v>0</v>
      </c>
      <c r="S27" s="25">
        <f t="shared" si="0"/>
        <v>45</v>
      </c>
    </row>
    <row r="28" spans="1:19">
      <c r="A28" s="6">
        <v>24</v>
      </c>
      <c r="B28" s="12" t="s">
        <v>37</v>
      </c>
      <c r="C28" s="13" t="s">
        <v>47</v>
      </c>
      <c r="D28" s="6">
        <v>0</v>
      </c>
      <c r="E28" s="35">
        <v>5</v>
      </c>
      <c r="F28" s="35">
        <v>5</v>
      </c>
      <c r="G28" s="35">
        <v>5</v>
      </c>
      <c r="H28" s="39">
        <v>5</v>
      </c>
      <c r="I28" s="30">
        <v>5</v>
      </c>
      <c r="J28" s="30">
        <v>5</v>
      </c>
      <c r="K28" s="30">
        <v>3.1</v>
      </c>
      <c r="L28" s="26" t="s">
        <v>64</v>
      </c>
      <c r="M28" s="40">
        <v>5</v>
      </c>
      <c r="N28" s="26" t="s">
        <v>64</v>
      </c>
      <c r="O28" s="26" t="s">
        <v>64</v>
      </c>
      <c r="P28" s="26" t="s">
        <v>64</v>
      </c>
      <c r="Q28" s="26" t="s">
        <v>64</v>
      </c>
      <c r="R28" s="41">
        <v>3.5</v>
      </c>
      <c r="S28" s="25">
        <f t="shared" si="0"/>
        <v>41.6</v>
      </c>
    </row>
    <row r="29" spans="1:19">
      <c r="A29" s="6">
        <v>25</v>
      </c>
      <c r="B29" s="12" t="s">
        <v>52</v>
      </c>
      <c r="C29" s="13" t="s">
        <v>53</v>
      </c>
      <c r="D29" s="6">
        <v>0</v>
      </c>
      <c r="E29" s="35">
        <v>5</v>
      </c>
      <c r="F29" s="35">
        <v>5</v>
      </c>
      <c r="G29" s="35">
        <v>5</v>
      </c>
      <c r="H29" s="39">
        <v>5</v>
      </c>
      <c r="I29" s="30">
        <v>5</v>
      </c>
      <c r="J29" s="30">
        <v>5</v>
      </c>
      <c r="K29" s="30">
        <v>3.1</v>
      </c>
      <c r="L29" s="26" t="s">
        <v>64</v>
      </c>
      <c r="M29" s="40">
        <v>5</v>
      </c>
      <c r="N29" s="26" t="s">
        <v>64</v>
      </c>
      <c r="O29" s="26" t="s">
        <v>64</v>
      </c>
      <c r="P29" s="26" t="s">
        <v>64</v>
      </c>
      <c r="Q29" s="26" t="s">
        <v>64</v>
      </c>
      <c r="R29" s="41">
        <v>3.5</v>
      </c>
      <c r="S29" s="25">
        <f t="shared" si="0"/>
        <v>41.6</v>
      </c>
    </row>
    <row r="30" spans="1:19">
      <c r="A30" s="6">
        <v>26</v>
      </c>
      <c r="B30" s="12" t="s">
        <v>59</v>
      </c>
      <c r="C30" s="13" t="s">
        <v>60</v>
      </c>
      <c r="D30" s="6">
        <v>0</v>
      </c>
      <c r="E30" s="35">
        <v>5</v>
      </c>
      <c r="F30" s="35">
        <v>5</v>
      </c>
      <c r="G30" s="35">
        <v>5</v>
      </c>
      <c r="H30" s="39">
        <v>5</v>
      </c>
      <c r="I30" s="30">
        <v>5</v>
      </c>
      <c r="J30" s="30">
        <v>5</v>
      </c>
      <c r="K30" s="30">
        <v>3.1</v>
      </c>
      <c r="L30" s="26" t="s">
        <v>64</v>
      </c>
      <c r="M30" s="40">
        <v>5</v>
      </c>
      <c r="N30" s="26" t="s">
        <v>64</v>
      </c>
      <c r="O30" s="26" t="s">
        <v>64</v>
      </c>
      <c r="P30" s="26" t="s">
        <v>64</v>
      </c>
      <c r="Q30" s="26" t="s">
        <v>64</v>
      </c>
      <c r="R30" s="41">
        <v>3.5</v>
      </c>
      <c r="S30" s="25">
        <f t="shared" si="0"/>
        <v>41.6</v>
      </c>
    </row>
    <row r="31" spans="1:19" ht="32.25" customHeight="1">
      <c r="A31" s="6">
        <v>27</v>
      </c>
      <c r="B31" s="12" t="s">
        <v>61</v>
      </c>
      <c r="C31" s="13" t="s">
        <v>62</v>
      </c>
      <c r="D31" s="6">
        <v>1</v>
      </c>
      <c r="E31" s="35">
        <v>5</v>
      </c>
      <c r="F31" s="35">
        <v>5</v>
      </c>
      <c r="G31" s="35">
        <v>5</v>
      </c>
      <c r="H31" s="39">
        <v>5</v>
      </c>
      <c r="I31" s="30">
        <v>5</v>
      </c>
      <c r="J31" s="30">
        <v>5</v>
      </c>
      <c r="K31" s="30">
        <v>0</v>
      </c>
      <c r="L31" s="26">
        <v>0</v>
      </c>
      <c r="M31" s="40">
        <v>5</v>
      </c>
      <c r="N31" s="26">
        <v>5</v>
      </c>
      <c r="O31" s="26">
        <v>5</v>
      </c>
      <c r="P31" s="26">
        <v>5</v>
      </c>
      <c r="Q31" s="26">
        <v>5</v>
      </c>
      <c r="R31" s="41">
        <v>3.5</v>
      </c>
      <c r="S31" s="25">
        <f>SUM(E31:R31)</f>
        <v>58.5</v>
      </c>
    </row>
    <row r="32" spans="1:19" ht="130.15" customHeight="1">
      <c r="A32" s="27"/>
      <c r="B32" s="18"/>
      <c r="C32" s="9"/>
      <c r="D32" s="10" t="s">
        <v>48</v>
      </c>
      <c r="E32" s="10"/>
      <c r="F32" s="10"/>
      <c r="G32" s="10"/>
      <c r="H32" s="17"/>
      <c r="I32" s="19"/>
      <c r="J32" s="9"/>
      <c r="K32" s="9"/>
      <c r="L32" s="9"/>
      <c r="M32" s="9"/>
      <c r="N32" s="9"/>
      <c r="O32" s="9"/>
      <c r="P32" s="9"/>
      <c r="Q32" s="9"/>
    </row>
  </sheetData>
  <mergeCells count="1">
    <mergeCell ref="A1:S2"/>
  </mergeCells>
  <printOptions horizontalCentered="1"/>
  <pageMargins left="0.27559055118110237" right="0.27559055118110237" top="0.43307086614173229" bottom="0.15748031496062992" header="0.31496062992125984" footer="0.15748031496062992"/>
  <pageSetup paperSize="8" scale="45" fitToHeight="0" orientation="landscape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3">
    <tabColor rgb="FF92D050"/>
    <pageSetUpPr fitToPage="1"/>
  </sheetPr>
  <dimension ref="A1:F17"/>
  <sheetViews>
    <sheetView view="pageBreakPreview" zoomScale="90" zoomScaleNormal="62" zoomScaleSheetLayoutView="90" workbookViewId="0">
      <selection activeCell="A17" sqref="A17:XFD17"/>
    </sheetView>
  </sheetViews>
  <sheetFormatPr defaultColWidth="9.140625" defaultRowHeight="15.75"/>
  <cols>
    <col min="1" max="1" width="4.85546875" style="2" customWidth="1"/>
    <col min="2" max="2" width="70.7109375" style="5" customWidth="1"/>
    <col min="3" max="3" width="11.85546875" style="1" customWidth="1"/>
    <col min="4" max="4" width="11.7109375" style="11" customWidth="1"/>
    <col min="5" max="5" width="27.5703125" style="11" customWidth="1" collapsed="1"/>
    <col min="6" max="16384" width="9.140625" style="1"/>
  </cols>
  <sheetData>
    <row r="1" spans="1:6" ht="41.25" customHeight="1">
      <c r="A1" s="55" t="s">
        <v>81</v>
      </c>
      <c r="B1" s="55"/>
      <c r="C1" s="55"/>
      <c r="D1" s="55"/>
      <c r="E1" s="55"/>
      <c r="F1" s="14"/>
    </row>
    <row r="2" spans="1:6" ht="18.75">
      <c r="A2" s="56" t="s">
        <v>84</v>
      </c>
      <c r="B2" s="56"/>
      <c r="C2" s="56"/>
      <c r="D2" s="56"/>
      <c r="E2" s="56"/>
      <c r="F2" s="16"/>
    </row>
    <row r="3" spans="1:6" ht="18.75" hidden="1">
      <c r="A3" s="56"/>
      <c r="B3" s="56"/>
      <c r="C3" s="56"/>
      <c r="D3" s="56"/>
      <c r="E3" s="56"/>
      <c r="F3" s="16"/>
    </row>
    <row r="4" spans="1:6" ht="18.75">
      <c r="A4" s="15"/>
      <c r="B4" s="15"/>
      <c r="C4" s="15"/>
      <c r="D4" s="15"/>
      <c r="E4" s="15"/>
      <c r="F4" s="16"/>
    </row>
    <row r="5" spans="1:6" ht="16.899999999999999" customHeight="1">
      <c r="A5" s="57" t="s">
        <v>40</v>
      </c>
      <c r="B5" s="58" t="s">
        <v>39</v>
      </c>
      <c r="C5" s="57" t="s">
        <v>38</v>
      </c>
      <c r="D5" s="54" t="s">
        <v>44</v>
      </c>
      <c r="E5" s="54" t="s">
        <v>78</v>
      </c>
    </row>
    <row r="6" spans="1:6" ht="74.45" customHeight="1">
      <c r="A6" s="57"/>
      <c r="B6" s="58"/>
      <c r="C6" s="57"/>
      <c r="D6" s="54"/>
      <c r="E6" s="54"/>
    </row>
    <row r="7" spans="1:6" ht="33.75" customHeight="1">
      <c r="A7" s="7">
        <v>1</v>
      </c>
      <c r="B7" s="4" t="s">
        <v>85</v>
      </c>
      <c r="C7" s="3" t="s">
        <v>16</v>
      </c>
      <c r="D7" s="23">
        <f>СВОД!S13</f>
        <v>43.5</v>
      </c>
      <c r="E7" s="22">
        <f t="shared" ref="E7" si="0">D7/45</f>
        <v>0.96666666666666667</v>
      </c>
    </row>
    <row r="8" spans="1:6" ht="33.75" customHeight="1">
      <c r="A8" s="7">
        <v>2</v>
      </c>
      <c r="B8" s="12" t="s">
        <v>26</v>
      </c>
      <c r="C8" s="13" t="s">
        <v>27</v>
      </c>
      <c r="D8" s="23">
        <f>СВОД!S19</f>
        <v>41.6</v>
      </c>
      <c r="E8" s="22">
        <f t="shared" ref="E8:E16" si="1">D8/45</f>
        <v>0.92444444444444451</v>
      </c>
    </row>
    <row r="9" spans="1:6" ht="18" customHeight="1">
      <c r="A9" s="7">
        <v>3</v>
      </c>
      <c r="B9" s="12" t="s">
        <v>30</v>
      </c>
      <c r="C9" s="13" t="s">
        <v>31</v>
      </c>
      <c r="D9" s="23">
        <f>СВОД!S21</f>
        <v>41.6</v>
      </c>
      <c r="E9" s="22">
        <f t="shared" si="1"/>
        <v>0.92444444444444451</v>
      </c>
    </row>
    <row r="10" spans="1:6" ht="18" customHeight="1">
      <c r="A10" s="7">
        <v>4</v>
      </c>
      <c r="B10" s="12" t="s">
        <v>32</v>
      </c>
      <c r="C10" s="13" t="s">
        <v>33</v>
      </c>
      <c r="D10" s="23">
        <f>СВОД!S22</f>
        <v>41.6</v>
      </c>
      <c r="E10" s="22">
        <f t="shared" si="1"/>
        <v>0.92444444444444451</v>
      </c>
    </row>
    <row r="11" spans="1:6" ht="18" customHeight="1">
      <c r="A11" s="7">
        <v>5</v>
      </c>
      <c r="B11" s="12" t="s">
        <v>37</v>
      </c>
      <c r="C11" s="13" t="s">
        <v>47</v>
      </c>
      <c r="D11" s="23">
        <f>СВОД!S28</f>
        <v>41.6</v>
      </c>
      <c r="E11" s="22">
        <f t="shared" si="1"/>
        <v>0.92444444444444451</v>
      </c>
    </row>
    <row r="12" spans="1:6" ht="36.75" customHeight="1">
      <c r="A12" s="7">
        <v>6</v>
      </c>
      <c r="B12" s="4" t="s">
        <v>52</v>
      </c>
      <c r="C12" s="3" t="s">
        <v>53</v>
      </c>
      <c r="D12" s="23">
        <f>СВОД!S29</f>
        <v>41.6</v>
      </c>
      <c r="E12" s="22">
        <f t="shared" si="1"/>
        <v>0.92444444444444451</v>
      </c>
    </row>
    <row r="13" spans="1:6" ht="33.75" customHeight="1">
      <c r="A13" s="7">
        <v>7</v>
      </c>
      <c r="B13" s="12" t="s">
        <v>59</v>
      </c>
      <c r="C13" s="13" t="s">
        <v>60</v>
      </c>
      <c r="D13" s="23">
        <f>СВОД!S30</f>
        <v>41.6</v>
      </c>
      <c r="E13" s="22">
        <f t="shared" si="1"/>
        <v>0.92444444444444451</v>
      </c>
    </row>
    <row r="14" spans="1:6" ht="33.75" customHeight="1">
      <c r="A14" s="7">
        <v>8</v>
      </c>
      <c r="B14" s="4" t="s">
        <v>49</v>
      </c>
      <c r="C14" s="3" t="s">
        <v>50</v>
      </c>
      <c r="D14" s="23">
        <f>СВОД!S26</f>
        <v>41.6</v>
      </c>
      <c r="E14" s="22">
        <f t="shared" si="1"/>
        <v>0.92444444444444451</v>
      </c>
    </row>
    <row r="15" spans="1:6" ht="33.75" customHeight="1">
      <c r="A15" s="7">
        <v>9</v>
      </c>
      <c r="B15" s="4" t="s">
        <v>36</v>
      </c>
      <c r="C15" s="3" t="s">
        <v>42</v>
      </c>
      <c r="D15" s="23">
        <f>СВОД!S24</f>
        <v>36.6</v>
      </c>
      <c r="E15" s="22">
        <f t="shared" si="1"/>
        <v>0.81333333333333335</v>
      </c>
    </row>
    <row r="16" spans="1:6" ht="19.5" customHeight="1">
      <c r="A16" s="7">
        <v>10</v>
      </c>
      <c r="B16" s="12" t="s">
        <v>55</v>
      </c>
      <c r="C16" s="13" t="s">
        <v>54</v>
      </c>
      <c r="D16" s="23">
        <f>СВОД!S25</f>
        <v>36.6</v>
      </c>
      <c r="E16" s="22">
        <f t="shared" si="1"/>
        <v>0.81333333333333335</v>
      </c>
    </row>
    <row r="17" ht="130.15" customHeight="1"/>
  </sheetData>
  <autoFilter ref="A6:X16">
    <sortState ref="A8:F18">
      <sortCondition ref="A6:A18"/>
    </sortState>
  </autoFilter>
  <sortState ref="A8:E17">
    <sortCondition descending="1" ref="E7"/>
  </sortState>
  <mergeCells count="8">
    <mergeCell ref="E5:E6"/>
    <mergeCell ref="A1:E1"/>
    <mergeCell ref="A2:E2"/>
    <mergeCell ref="A3:E3"/>
    <mergeCell ref="A5:A6"/>
    <mergeCell ref="B5:B6"/>
    <mergeCell ref="C5:C6"/>
    <mergeCell ref="D5:D6"/>
  </mergeCells>
  <printOptions horizontalCentered="1"/>
  <pageMargins left="1.1023622047244095" right="0.27559055118110237" top="0.62992125984251968" bottom="0.39370078740157483" header="0.31496062992125984" footer="0.19685039370078741"/>
  <pageSetup paperSize="9" scale="69" orientation="portrait" r:id="rId1"/>
  <headerFooter differentFirst="1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">
    <tabColor rgb="FF92D050"/>
    <pageSetUpPr fitToPage="1"/>
  </sheetPr>
  <dimension ref="A1:E17"/>
  <sheetViews>
    <sheetView view="pageBreakPreview" zoomScale="90" zoomScaleNormal="62" zoomScaleSheetLayoutView="90" workbookViewId="0">
      <pane xSplit="3" ySplit="6" topLeftCell="D7" activePane="bottomRight" state="frozen"/>
      <selection pane="topRight" activeCell="F1" sqref="F1"/>
      <selection pane="bottomLeft" activeCell="A5" sqref="A5"/>
      <selection pane="bottomRight" activeCell="A18" sqref="A18:XFD19"/>
    </sheetView>
  </sheetViews>
  <sheetFormatPr defaultColWidth="9.140625" defaultRowHeight="15.75"/>
  <cols>
    <col min="1" max="1" width="4.85546875" style="2" customWidth="1"/>
    <col min="2" max="2" width="69.42578125" style="5" customWidth="1"/>
    <col min="3" max="3" width="11.85546875" style="1" customWidth="1"/>
    <col min="4" max="4" width="18.85546875" style="11" customWidth="1"/>
    <col min="5" max="5" width="17.7109375" style="11" customWidth="1" collapsed="1"/>
    <col min="6" max="16384" width="9.140625" style="1"/>
  </cols>
  <sheetData>
    <row r="1" spans="1:5" ht="50.25" customHeight="1">
      <c r="A1" s="55" t="s">
        <v>80</v>
      </c>
      <c r="B1" s="55"/>
      <c r="C1" s="55"/>
      <c r="D1" s="55"/>
      <c r="E1" s="55"/>
    </row>
    <row r="2" spans="1:5" ht="18.75">
      <c r="A2" s="56" t="s">
        <v>84</v>
      </c>
      <c r="B2" s="56"/>
      <c r="C2" s="56"/>
      <c r="D2" s="56"/>
      <c r="E2" s="56"/>
    </row>
    <row r="3" spans="1:5" ht="18.75">
      <c r="A3" s="56"/>
      <c r="B3" s="56"/>
      <c r="C3" s="56"/>
      <c r="D3" s="56"/>
      <c r="E3" s="56"/>
    </row>
    <row r="4" spans="1:5" ht="18.75">
      <c r="A4" s="15"/>
      <c r="B4" s="15"/>
      <c r="C4" s="15"/>
      <c r="D4" s="15"/>
      <c r="E4" s="15"/>
    </row>
    <row r="5" spans="1:5" ht="63">
      <c r="A5" s="46" t="s">
        <v>40</v>
      </c>
      <c r="B5" s="47" t="s">
        <v>39</v>
      </c>
      <c r="C5" s="46" t="s">
        <v>38</v>
      </c>
      <c r="D5" s="48" t="s">
        <v>44</v>
      </c>
      <c r="E5" s="48" t="s">
        <v>51</v>
      </c>
    </row>
    <row r="6" spans="1:5" ht="31.5">
      <c r="A6" s="43">
        <v>1</v>
      </c>
      <c r="B6" s="4" t="s">
        <v>17</v>
      </c>
      <c r="C6" s="3" t="s">
        <v>18</v>
      </c>
      <c r="D6" s="23">
        <f>СВОД!S14</f>
        <v>70</v>
      </c>
      <c r="E6" s="22">
        <f t="shared" ref="E6:E17" si="0">D6/70</f>
        <v>1</v>
      </c>
    </row>
    <row r="7" spans="1:5">
      <c r="A7" s="43">
        <v>2</v>
      </c>
      <c r="B7" s="4" t="str">
        <f>СВОД!B6</f>
        <v>Министерство финансов Забайкальского края</v>
      </c>
      <c r="C7" s="3" t="s">
        <v>3</v>
      </c>
      <c r="D7" s="49">
        <f>СВОД!S6</f>
        <v>65.400000000000006</v>
      </c>
      <c r="E7" s="50">
        <f t="shared" si="0"/>
        <v>0.93428571428571439</v>
      </c>
    </row>
    <row r="8" spans="1:5" ht="31.5">
      <c r="A8" s="45">
        <v>3</v>
      </c>
      <c r="B8" s="4" t="s">
        <v>19</v>
      </c>
      <c r="C8" s="3" t="s">
        <v>20</v>
      </c>
      <c r="D8" s="23">
        <f>СВОД!S15</f>
        <v>63.471428571428568</v>
      </c>
      <c r="E8" s="22">
        <f t="shared" si="0"/>
        <v>0.90673469387755101</v>
      </c>
    </row>
    <row r="9" spans="1:5" ht="31.5">
      <c r="A9" s="45">
        <v>4</v>
      </c>
      <c r="B9" s="12" t="s">
        <v>28</v>
      </c>
      <c r="C9" s="13" t="s">
        <v>29</v>
      </c>
      <c r="D9" s="23">
        <f>СВОД!S20</f>
        <v>63.471428571428568</v>
      </c>
      <c r="E9" s="22">
        <f t="shared" si="0"/>
        <v>0.90673469387755101</v>
      </c>
    </row>
    <row r="10" spans="1:5">
      <c r="A10" s="45">
        <v>5</v>
      </c>
      <c r="B10" s="4" t="s">
        <v>45</v>
      </c>
      <c r="C10" s="3" t="s">
        <v>21</v>
      </c>
      <c r="D10" s="23">
        <f>СВОД!S16</f>
        <v>60</v>
      </c>
      <c r="E10" s="22">
        <f t="shared" si="0"/>
        <v>0.8571428571428571</v>
      </c>
    </row>
    <row r="11" spans="1:5" s="5" customFormat="1">
      <c r="A11" s="45">
        <v>6</v>
      </c>
      <c r="B11" s="4" t="s">
        <v>8</v>
      </c>
      <c r="C11" s="3" t="s">
        <v>9</v>
      </c>
      <c r="D11" s="23">
        <f>СВОД!S9</f>
        <v>58.5</v>
      </c>
      <c r="E11" s="22">
        <f t="shared" si="0"/>
        <v>0.83571428571428574</v>
      </c>
    </row>
    <row r="12" spans="1:5" ht="31.5">
      <c r="A12" s="45">
        <v>7</v>
      </c>
      <c r="B12" s="12" t="s">
        <v>61</v>
      </c>
      <c r="C12" s="13" t="s">
        <v>86</v>
      </c>
      <c r="D12" s="23">
        <f>СВОД!S31</f>
        <v>58.5</v>
      </c>
      <c r="E12" s="22">
        <f t="shared" si="0"/>
        <v>0.83571428571428574</v>
      </c>
    </row>
    <row r="13" spans="1:5" ht="20.25" customHeight="1">
      <c r="A13" s="45">
        <v>8</v>
      </c>
      <c r="B13" s="4" t="s">
        <v>14</v>
      </c>
      <c r="C13" s="3" t="s">
        <v>15</v>
      </c>
      <c r="D13" s="23">
        <f>СВОД!S12</f>
        <v>53.5</v>
      </c>
      <c r="E13" s="22">
        <f t="shared" si="0"/>
        <v>0.76428571428571423</v>
      </c>
    </row>
    <row r="14" spans="1:5" ht="20.25" customHeight="1">
      <c r="A14" s="45">
        <v>9</v>
      </c>
      <c r="B14" s="4" t="s">
        <v>24</v>
      </c>
      <c r="C14" s="3" t="s">
        <v>25</v>
      </c>
      <c r="D14" s="23">
        <f>СВОД!S18</f>
        <v>45</v>
      </c>
      <c r="E14" s="22">
        <f t="shared" si="0"/>
        <v>0.6428571428571429</v>
      </c>
    </row>
    <row r="15" spans="1:5" ht="18" customHeight="1">
      <c r="A15" s="45">
        <v>10</v>
      </c>
      <c r="B15" s="12" t="s">
        <v>34</v>
      </c>
      <c r="C15" s="13" t="s">
        <v>35</v>
      </c>
      <c r="D15" s="23">
        <f>СВОД!S23</f>
        <v>44.5</v>
      </c>
      <c r="E15" s="22">
        <f t="shared" si="0"/>
        <v>0.63571428571428568</v>
      </c>
    </row>
    <row r="16" spans="1:5">
      <c r="A16" s="45">
        <v>11</v>
      </c>
      <c r="B16" s="4" t="s">
        <v>0</v>
      </c>
      <c r="C16" s="3" t="s">
        <v>1</v>
      </c>
      <c r="D16" s="42">
        <f>СВОД!S5</f>
        <v>43.571428571428569</v>
      </c>
      <c r="E16" s="22">
        <f t="shared" si="0"/>
        <v>0.62244897959183676</v>
      </c>
    </row>
    <row r="17" spans="1:5" s="5" customFormat="1">
      <c r="A17" s="45">
        <v>12</v>
      </c>
      <c r="B17" s="4" t="s">
        <v>12</v>
      </c>
      <c r="C17" s="3" t="s">
        <v>13</v>
      </c>
      <c r="D17" s="23">
        <f>СВОД!S11</f>
        <v>42</v>
      </c>
      <c r="E17" s="22">
        <f t="shared" si="0"/>
        <v>0.6</v>
      </c>
    </row>
  </sheetData>
  <sortState ref="A6:E17">
    <sortCondition descending="1" ref="E17"/>
  </sortState>
  <mergeCells count="3">
    <mergeCell ref="A1:E1"/>
    <mergeCell ref="A2:E2"/>
    <mergeCell ref="A3:E3"/>
  </mergeCells>
  <printOptions horizontalCentered="1"/>
  <pageMargins left="0.78740157480314965" right="0.27559055118110237" top="0.62992125984251968" bottom="0.39370078740157483" header="0.31496062992125984" footer="0.19685039370078741"/>
  <pageSetup paperSize="9" scale="74" fitToHeight="0" orientation="portrait" r:id="rId1"/>
  <headerFooter differentFirst="1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0"/>
  <sheetViews>
    <sheetView view="pageBreakPreview" zoomScaleNormal="62" zoomScaleSheetLayoutView="100" workbookViewId="0">
      <pane xSplit="3" ySplit="6" topLeftCell="D7" activePane="bottomRight" state="frozen"/>
      <selection pane="topRight" activeCell="F1" sqref="F1"/>
      <selection pane="bottomLeft" activeCell="A5" sqref="A5"/>
      <selection pane="bottomRight" activeCell="B17" sqref="B17"/>
    </sheetView>
  </sheetViews>
  <sheetFormatPr defaultColWidth="9.140625" defaultRowHeight="15.75"/>
  <cols>
    <col min="1" max="1" width="4.85546875" style="24" customWidth="1"/>
    <col min="2" max="2" width="69.42578125" style="5" customWidth="1"/>
    <col min="3" max="3" width="11.85546875" style="1" customWidth="1"/>
    <col min="4" max="4" width="18.85546875" style="11" customWidth="1"/>
    <col min="5" max="5" width="17.7109375" style="11" customWidth="1" collapsed="1"/>
    <col min="6" max="16384" width="9.140625" style="1"/>
  </cols>
  <sheetData>
    <row r="1" spans="1:5" ht="34.15" customHeight="1">
      <c r="A1" s="55" t="s">
        <v>82</v>
      </c>
      <c r="B1" s="55"/>
      <c r="C1" s="55"/>
      <c r="D1" s="55"/>
      <c r="E1" s="55"/>
    </row>
    <row r="2" spans="1:5" ht="18.75">
      <c r="A2" s="56" t="s">
        <v>84</v>
      </c>
      <c r="B2" s="56"/>
      <c r="C2" s="56"/>
      <c r="D2" s="56"/>
      <c r="E2" s="56"/>
    </row>
    <row r="3" spans="1:5" ht="18.75">
      <c r="A3" s="56"/>
      <c r="B3" s="56"/>
      <c r="C3" s="56"/>
      <c r="D3" s="56"/>
      <c r="E3" s="56"/>
    </row>
    <row r="4" spans="1:5" ht="18.75">
      <c r="A4" s="15"/>
      <c r="B4" s="15"/>
      <c r="C4" s="15"/>
      <c r="D4" s="15"/>
      <c r="E4" s="15"/>
    </row>
    <row r="5" spans="1:5" ht="63">
      <c r="A5" s="43" t="s">
        <v>40</v>
      </c>
      <c r="B5" s="47" t="s">
        <v>39</v>
      </c>
      <c r="C5" s="46" t="s">
        <v>38</v>
      </c>
      <c r="D5" s="48" t="s">
        <v>44</v>
      </c>
      <c r="E5" s="48" t="s">
        <v>51</v>
      </c>
    </row>
    <row r="6" spans="1:5" ht="31.5">
      <c r="A6" s="7">
        <v>1</v>
      </c>
      <c r="B6" s="4" t="s">
        <v>58</v>
      </c>
      <c r="C6" s="3" t="s">
        <v>11</v>
      </c>
      <c r="D6" s="23">
        <f>СВОД!S10</f>
        <v>52</v>
      </c>
      <c r="E6" s="22">
        <f>D6/70</f>
        <v>0.74285714285714288</v>
      </c>
    </row>
    <row r="7" spans="1:5" ht="17.25" customHeight="1">
      <c r="A7" s="7">
        <v>2</v>
      </c>
      <c r="B7" s="4" t="s">
        <v>6</v>
      </c>
      <c r="C7" s="3" t="s">
        <v>7</v>
      </c>
      <c r="D7" s="23">
        <f>СВОД!S8</f>
        <v>52</v>
      </c>
      <c r="E7" s="22">
        <f>D7/70</f>
        <v>0.74285714285714288</v>
      </c>
    </row>
    <row r="8" spans="1:5">
      <c r="A8" s="7">
        <v>3</v>
      </c>
      <c r="B8" s="4" t="s">
        <v>4</v>
      </c>
      <c r="C8" s="3" t="s">
        <v>5</v>
      </c>
      <c r="D8" s="23">
        <f>СВОД!S7</f>
        <v>48</v>
      </c>
      <c r="E8" s="22">
        <f>D8/70</f>
        <v>0.68571428571428572</v>
      </c>
    </row>
    <row r="9" spans="1:5" ht="31.5">
      <c r="A9" s="7">
        <v>4</v>
      </c>
      <c r="B9" s="4" t="s">
        <v>10</v>
      </c>
      <c r="C9" s="3" t="s">
        <v>46</v>
      </c>
      <c r="D9" s="23">
        <f>СВОД!S27</f>
        <v>45</v>
      </c>
      <c r="E9" s="22">
        <f>D9/70</f>
        <v>0.6428571428571429</v>
      </c>
    </row>
    <row r="10" spans="1:5" ht="31.5">
      <c r="A10" s="7">
        <v>5</v>
      </c>
      <c r="B10" s="4" t="s">
        <v>22</v>
      </c>
      <c r="C10" s="3" t="s">
        <v>23</v>
      </c>
      <c r="D10" s="23">
        <f>СВОД!S17</f>
        <v>41</v>
      </c>
      <c r="E10" s="22">
        <f>D10/70</f>
        <v>0.58571428571428574</v>
      </c>
    </row>
  </sheetData>
  <autoFilter ref="A5:E5"/>
  <sortState ref="A6:E11">
    <sortCondition descending="1" ref="E6"/>
  </sortState>
  <mergeCells count="3">
    <mergeCell ref="A1:E1"/>
    <mergeCell ref="A2:E2"/>
    <mergeCell ref="A3:E3"/>
  </mergeCells>
  <printOptions horizontalCentered="1"/>
  <pageMargins left="0.78740157480314965" right="0.27559055118110237" top="0.62992125984251968" bottom="0.39370078740157483" header="0.31496062992125984" footer="0.19685039370078741"/>
  <pageSetup paperSize="9" scale="74" fitToHeight="0" orientation="portrait" r:id="rId1"/>
  <headerFooter differentFirst="1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СВОД</vt:lpstr>
      <vt:lpstr>1 Без сети</vt:lpstr>
      <vt:lpstr>2 &lt;=10 учр</vt:lpstr>
      <vt:lpstr>3 &gt;10 учр</vt:lpstr>
      <vt:lpstr>'1 Без сети'!Заголовки_для_печати</vt:lpstr>
      <vt:lpstr>'2 &lt;=10 учр'!Заголовки_для_печати</vt:lpstr>
      <vt:lpstr>'3 &gt;10 учр'!Заголовки_для_печати</vt:lpstr>
      <vt:lpstr>СВОД!Заголовки_для_печати</vt:lpstr>
      <vt:lpstr>'1 Без сети'!Область_печати</vt:lpstr>
      <vt:lpstr>'2 &lt;=10 учр'!Область_печати</vt:lpstr>
      <vt:lpstr>'3 &gt;10 учр'!Область_печати</vt:lpstr>
      <vt:lpstr>СВОД!Область_печати</vt:lpstr>
    </vt:vector>
  </TitlesOfParts>
  <Company>KOMPOFIN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СПляскин</cp:lastModifiedBy>
  <cp:lastPrinted>2019-07-24T07:33:22Z</cp:lastPrinted>
  <dcterms:created xsi:type="dcterms:W3CDTF">2010-12-07T03:21:35Z</dcterms:created>
  <dcterms:modified xsi:type="dcterms:W3CDTF">2019-07-24T08:05:41Z</dcterms:modified>
</cp:coreProperties>
</file>